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6b7c01985ac3221/Рабочий стол/"/>
    </mc:Choice>
  </mc:AlternateContent>
  <xr:revisionPtr revIDLastSave="0" documentId="8_{0C6F5FFF-4138-412C-9FE4-4B85992DE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DSheet" sheetId="1" r:id="rId1"/>
  </sheets>
  <definedNames>
    <definedName name="_xlnm._FilterDatabase" localSheetId="0" hidden="1">TDSheet!$A$4:$L$918</definedName>
    <definedName name="_xlnm.Print_Titles" localSheetId="0">TDSheet!1:8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G918" i="1" l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<sst xmlns="http://schemas.openxmlformats.org/spreadsheetml/2006/main" count="7304" uniqueCount="2842">
  <si>
    <t>GID</t>
  </si>
  <si>
    <t>Трасса/Город</t>
  </si>
  <si>
    <t>Адрес</t>
  </si>
  <si>
    <t>Тип рекламного места</t>
  </si>
  <si>
    <t>Вид конструкции</t>
  </si>
  <si>
    <t>Ссылка на фото</t>
  </si>
  <si>
    <t>Ссылка на карту</t>
  </si>
  <si>
    <t>Координаты</t>
  </si>
  <si>
    <t>Свет</t>
  </si>
  <si>
    <t>1A</t>
  </si>
  <si>
    <t>Мариуполь</t>
  </si>
  <si>
    <t>г. Мариуполь, Площадь Машиностроителей, со стороны ул. Карпинского</t>
  </si>
  <si>
    <t>Экран 3х6</t>
  </si>
  <si>
    <t>цифра</t>
  </si>
  <si>
    <t>47.139947, 37.562019</t>
  </si>
  <si>
    <t>Да</t>
  </si>
  <si>
    <t>1B</t>
  </si>
  <si>
    <t>2A</t>
  </si>
  <si>
    <t>г. Мариуполь, Площадь Машиностроителей, со стороны Никопольского пр-та</t>
  </si>
  <si>
    <t>47.140497, 37.564377</t>
  </si>
  <si>
    <t>2B</t>
  </si>
  <si>
    <t>3A</t>
  </si>
  <si>
    <t>г. Мариуполь, пр-т Металлургов, на пересечении с ул. Блажевича</t>
  </si>
  <si>
    <t>47.131174, 37.565961</t>
  </si>
  <si>
    <t>3B</t>
  </si>
  <si>
    <t>4A</t>
  </si>
  <si>
    <t>г. Мариуполь, пр-т Металлургов, на пересечении с бульв. Шевченко</t>
  </si>
  <si>
    <t>47.108774, 37.554284</t>
  </si>
  <si>
    <t>4B</t>
  </si>
  <si>
    <t>5A</t>
  </si>
  <si>
    <t>г. Мариуполь, ул. Шевченко, возле дома 122А</t>
  </si>
  <si>
    <t>47.104631, 37.564520</t>
  </si>
  <si>
    <t>6A</t>
  </si>
  <si>
    <t>г. Мариуполь, пр-т Строителей, д. 89</t>
  </si>
  <si>
    <t>47.091444, 37.522599</t>
  </si>
  <si>
    <t>7A</t>
  </si>
  <si>
    <t>г. Мариуполь, пересечение пр-та Строителей с пр-том Мира (поз. 2)</t>
  </si>
  <si>
    <t>47.098316, 37.523419</t>
  </si>
  <si>
    <t>8A</t>
  </si>
  <si>
    <t>г. Мариуполь, пересечение пр-та Строителей с пр-том Мира (поз. 1)</t>
  </si>
  <si>
    <t>47.098638, 37.52344</t>
  </si>
  <si>
    <t>9A</t>
  </si>
  <si>
    <t>г. Мариуполь, ул. Аэродромная, д. 20</t>
  </si>
  <si>
    <t>47.107200, 37.525023</t>
  </si>
  <si>
    <t>9B</t>
  </si>
  <si>
    <t>10A</t>
  </si>
  <si>
    <t>г. Мариуполь, пр-т Строителей, на пересечении с бульв. Шевченко (поз. 1)</t>
  </si>
  <si>
    <t>47.115624, 37.525968</t>
  </si>
  <si>
    <t>10B</t>
  </si>
  <si>
    <t>11A</t>
  </si>
  <si>
    <t>г. Мариуполь, пр-т Строителей, на пересечении с ул. Бахмутская</t>
  </si>
  <si>
    <t>47.121048, 37.527145</t>
  </si>
  <si>
    <t>11B</t>
  </si>
  <si>
    <t>12A1</t>
  </si>
  <si>
    <t>г. Мариуполь, бульв. Шевченко, на пересечении с ул. Михаила Грушевского (на разделительной полосе)</t>
  </si>
  <si>
    <t>47.116802, 37.512801</t>
  </si>
  <si>
    <t>12A2</t>
  </si>
  <si>
    <t>Щит 3х6</t>
  </si>
  <si>
    <t>статика</t>
  </si>
  <si>
    <t>Нет</t>
  </si>
  <si>
    <t>16A</t>
  </si>
  <si>
    <t>Амвросиевка</t>
  </si>
  <si>
    <t>г. Амвросиевка, ул. Матвиенко, 75 - ул. Краснодонцев (старое кладбище)</t>
  </si>
  <si>
    <t>47.793774, 38.493307</t>
  </si>
  <si>
    <t>16B</t>
  </si>
  <si>
    <t>17A</t>
  </si>
  <si>
    <t>г. Амвросиевка, ул. Чернышевского - ул. Свободы (ул. Интернациональная, 1)</t>
  </si>
  <si>
    <t>47.791451, 38.497263</t>
  </si>
  <si>
    <t>17B</t>
  </si>
  <si>
    <t>18A</t>
  </si>
  <si>
    <t>г. Амвросиевка, ул. Фрунзе, 29 (трасса; на выезде из Амвросиевки в ст. Донецка), поз. 1</t>
  </si>
  <si>
    <t>47.805208, 38.454744</t>
  </si>
  <si>
    <t>18B</t>
  </si>
  <si>
    <t>19A</t>
  </si>
  <si>
    <t>г. Амвросиевка, ул. Фрунзе, 29 (трасса; на выезде из Амвросиевки в ст. Донецка), поз. 2</t>
  </si>
  <si>
    <t>47.805885, 38.452877</t>
  </si>
  <si>
    <t>19B</t>
  </si>
  <si>
    <t>20A</t>
  </si>
  <si>
    <t>г. Амвросиевка, ул. Мичурина, 52 - ул. Шевченко (Памятник "Шпиль"; На въезде)</t>
  </si>
  <si>
    <t>47.787165, 38.463469</t>
  </si>
  <si>
    <t>20B</t>
  </si>
  <si>
    <t>21A1</t>
  </si>
  <si>
    <t>Володарское</t>
  </si>
  <si>
    <t>г. Володарское, Кольцо на выезде в сторону Мариуполя</t>
  </si>
  <si>
    <t>47.185166, 37.354614</t>
  </si>
  <si>
    <t>21A2</t>
  </si>
  <si>
    <t>21A3</t>
  </si>
  <si>
    <t>22A</t>
  </si>
  <si>
    <t>Волноваха</t>
  </si>
  <si>
    <t>г. Волноваха, Трасса Волноваха - Мариуполь (рядом с ул. Шевцовой; остановка)</t>
  </si>
  <si>
    <t>47.583080, 37.517157</t>
  </si>
  <si>
    <t>22B</t>
  </si>
  <si>
    <t>23A</t>
  </si>
  <si>
    <t>г. Волноваха, ул. Чижевского (Центральный рынок)</t>
  </si>
  <si>
    <t>47.598383, 37.499022</t>
  </si>
  <si>
    <t>23B</t>
  </si>
  <si>
    <t>24A</t>
  </si>
  <si>
    <t>г. Волноваха, ул. Центральная, 145 - ул. Энгельса (Новая почта; Автошкола)</t>
  </si>
  <si>
    <t>47.615833, 37.490493</t>
  </si>
  <si>
    <t>24B</t>
  </si>
  <si>
    <t>25A</t>
  </si>
  <si>
    <t>г. Волноваха, ул. Центральная, 149 (Школа №7)</t>
  </si>
  <si>
    <t>47.617163, 37.491517</t>
  </si>
  <si>
    <t>25B</t>
  </si>
  <si>
    <t>26A</t>
  </si>
  <si>
    <t>г. Волноваха, ул. Центральная - ул. Менделеева, 2 (район ПТУ, магазин Гурман)</t>
  </si>
  <si>
    <t>47.618625, 37.492126</t>
  </si>
  <si>
    <t>27A</t>
  </si>
  <si>
    <t>г. Волноваха, ул. Менделеева, 19 (остановка мкрн Северный)</t>
  </si>
  <si>
    <t>47.617587, 37.499380</t>
  </si>
  <si>
    <t>27B</t>
  </si>
  <si>
    <t>28A</t>
  </si>
  <si>
    <t>г. Волноваха, пер. Матросова - ул. Комсомольская (Трасса на Угледар; 40м от съезда с моста)</t>
  </si>
  <si>
    <t>47.612500, 37.478370</t>
  </si>
  <si>
    <t>28B</t>
  </si>
  <si>
    <t>30A</t>
  </si>
  <si>
    <t>г. Волноваха, пер. Матросова (Трасса на Угледар; 300м от съезда с моста)</t>
  </si>
  <si>
    <t>47.613184, 37.474548</t>
  </si>
  <si>
    <t>30B</t>
  </si>
  <si>
    <t>31A</t>
  </si>
  <si>
    <t>Горловка</t>
  </si>
  <si>
    <t>г. Горловка, ул. Маршала Пересыпкина 16</t>
  </si>
  <si>
    <t>48.331725, 38.052784</t>
  </si>
  <si>
    <t>31B</t>
  </si>
  <si>
    <t>32A</t>
  </si>
  <si>
    <t>г. Горловка, ул. Маршала Пересыпкина (в р-не перекр. с ул. Промышленная и ул. Шепелева, 6)</t>
  </si>
  <si>
    <t>48.336765, 38.053449</t>
  </si>
  <si>
    <t>32B</t>
  </si>
  <si>
    <t>33A</t>
  </si>
  <si>
    <t>г. Горловка, ул. Маршала Пересыпкина 3/1</t>
  </si>
  <si>
    <t>48.328395, 38.052083</t>
  </si>
  <si>
    <t>33B</t>
  </si>
  <si>
    <t>34A</t>
  </si>
  <si>
    <t>г. Горловка, ул. Маршала Пересыпкина 3/1 (АЗС "Параллель")</t>
  </si>
  <si>
    <t>48.328898, 38.052135</t>
  </si>
  <si>
    <t>34B</t>
  </si>
  <si>
    <t>35A</t>
  </si>
  <si>
    <t>г. Горловка, ул. Маршала Пересыпкина 10</t>
  </si>
  <si>
    <t>48.329500, 38.052157</t>
  </si>
  <si>
    <t>35B</t>
  </si>
  <si>
    <t>36A</t>
  </si>
  <si>
    <t>г. Горловка, ул. Маршала Пересыпкина 8а (поз. 1)</t>
  </si>
  <si>
    <t>48.330215, 38.052586</t>
  </si>
  <si>
    <t>37A</t>
  </si>
  <si>
    <t>г. Горловка, ул. Маршала Пересыпкина 8а (поз. 2)</t>
  </si>
  <si>
    <t>48.330293, 38.052588</t>
  </si>
  <si>
    <t>38A</t>
  </si>
  <si>
    <t>г. Горловка, ул. Маршала Пересыпкина 8а (поз. 3)</t>
  </si>
  <si>
    <t>48.330440, 38.052292</t>
  </si>
  <si>
    <t>38B</t>
  </si>
  <si>
    <t>39A</t>
  </si>
  <si>
    <t>г. Горловка, ул. Фадеева, 61</t>
  </si>
  <si>
    <t>48.357187, 38.030406</t>
  </si>
  <si>
    <t>39B</t>
  </si>
  <si>
    <t>40A</t>
  </si>
  <si>
    <t>г. Горловка, ул. Фадеева, 101</t>
  </si>
  <si>
    <t>48.356870, 38.031251</t>
  </si>
  <si>
    <t>40B</t>
  </si>
  <si>
    <t>41A</t>
  </si>
  <si>
    <t>г. Горловка, ул. Маршала Пересыпкина - ул. Промышленная (ул. Шепелева, 6)</t>
  </si>
  <si>
    <t>48.337475, 38.053074</t>
  </si>
  <si>
    <t>41B</t>
  </si>
  <si>
    <t>42A</t>
  </si>
  <si>
    <t>г. Горловка, ул. Маршала Пересыпкина 19 (поз. 1)</t>
  </si>
  <si>
    <t>48.335373, 38.052996</t>
  </si>
  <si>
    <t>42B</t>
  </si>
  <si>
    <t>43A</t>
  </si>
  <si>
    <t>г. Горловка, ул. Маршала Пересыпкина 17 (район АЗС "Рос Оил")</t>
  </si>
  <si>
    <t>48.334421, 38.052879</t>
  </si>
  <si>
    <t>43B</t>
  </si>
  <si>
    <t>44A</t>
  </si>
  <si>
    <t>г. Горловка, ул. Маршала Пересыпкина 13</t>
  </si>
  <si>
    <t>48.331582, 38.052443</t>
  </si>
  <si>
    <t>44B</t>
  </si>
  <si>
    <t>45A</t>
  </si>
  <si>
    <t>г. Горловка, ул. Гагарина, 42 (Ювелирный салон "Наталия")</t>
  </si>
  <si>
    <t>48.301127, 38.017868</t>
  </si>
  <si>
    <t>45B</t>
  </si>
  <si>
    <t>46A</t>
  </si>
  <si>
    <t>г. Горловка, ул. Гагарина 42</t>
  </si>
  <si>
    <t>48.300818, 38.017677</t>
  </si>
  <si>
    <t>46B</t>
  </si>
  <si>
    <t>47A</t>
  </si>
  <si>
    <t>г. Горловка, пр. Победы - ул. Гагарина, 40</t>
  </si>
  <si>
    <t>48.302112, 38.018473</t>
  </si>
  <si>
    <t>50A</t>
  </si>
  <si>
    <t>г. Горловка, ул. Гагарина, 38 (рядом "Шашлычный Дворик")</t>
  </si>
  <si>
    <t>48.303601, 38.019348</t>
  </si>
  <si>
    <t>52A</t>
  </si>
  <si>
    <t>г. Горловка, ул. Гагарина, 32</t>
  </si>
  <si>
    <t>48.305536, 38.020323</t>
  </si>
  <si>
    <t>52B</t>
  </si>
  <si>
    <t>53A</t>
  </si>
  <si>
    <t>г. Горловка, ул. Гагарина, 31 (Возле НК "Зефир")</t>
  </si>
  <si>
    <t>48.306329, 38.020543</t>
  </si>
  <si>
    <t>53B</t>
  </si>
  <si>
    <t>54A1</t>
  </si>
  <si>
    <t>г. Горловка, ул. Интернациональная, 12а - пр. Ленина (пл. Восстания)</t>
  </si>
  <si>
    <t>48.304048, 38.040111</t>
  </si>
  <si>
    <t>54A2</t>
  </si>
  <si>
    <t>56A</t>
  </si>
  <si>
    <t>г. Горловка, ул. Октябрьская - ул. Интернациональная (ул. Армянская, 1)</t>
  </si>
  <si>
    <t>48.303356, 38.041878</t>
  </si>
  <si>
    <t>57A</t>
  </si>
  <si>
    <t>г. Горловка, ул. Интернациональная, 2к - пр. Ленина (поз. 1)</t>
  </si>
  <si>
    <t>48.303970, 38.041940</t>
  </si>
  <si>
    <t>59A</t>
  </si>
  <si>
    <t>г. Горловка, ул. Интернациональная, 2к - пр. Ленина (поз. 3)</t>
  </si>
  <si>
    <t>48.304145, 38.041399</t>
  </si>
  <si>
    <t>61A</t>
  </si>
  <si>
    <t>г. Горловка, ул. Интернациональная, 2к - пр. Ленина (поз. 5)</t>
  </si>
  <si>
    <t>48.304196, 38.040573</t>
  </si>
  <si>
    <t>62A</t>
  </si>
  <si>
    <t>г. Горловка, ул. Интернациональная, 2к - пр. Ленина (поз. 6)</t>
  </si>
  <si>
    <t>48.304124, 38.040688</t>
  </si>
  <si>
    <t>63A</t>
  </si>
  <si>
    <t>г. Горловка, ул. Интернациональная - ул. Горловской дивизии, 2в</t>
  </si>
  <si>
    <t>48.306441, 38.052201</t>
  </si>
  <si>
    <t>64A</t>
  </si>
  <si>
    <t>г. Горловка, ул. Кузнецова-Зубарева, 16 - ул. Партизанская</t>
  </si>
  <si>
    <t>48.316894, 38.052677</t>
  </si>
  <si>
    <t>64B</t>
  </si>
  <si>
    <t>65A</t>
  </si>
  <si>
    <t>г. Горловка, ул. Интернациональная (р-н остановки "Юный техник")</t>
  </si>
  <si>
    <t>48.303743, 38.047448</t>
  </si>
  <si>
    <t>65B</t>
  </si>
  <si>
    <t>67A</t>
  </si>
  <si>
    <t>г. Горловка, пр. Ленина, 1 - ул. Гаевого</t>
  </si>
  <si>
    <t>48.305044, 38.037666</t>
  </si>
  <si>
    <t>67B</t>
  </si>
  <si>
    <t>68A</t>
  </si>
  <si>
    <t>г. Горловка, пр. Ленина 1</t>
  </si>
  <si>
    <t>48.305793, 38.035253</t>
  </si>
  <si>
    <t>74A</t>
  </si>
  <si>
    <t>г. Горловка, пр. Ленина 17 (напротив кинотеатра "Шахтер"; магазин "Цветы")</t>
  </si>
  <si>
    <t>48.308663, 38.024568</t>
  </si>
  <si>
    <t>89A1</t>
  </si>
  <si>
    <t>г. Горловка, пр. Ленина, 180 - ул. Остапенко (большой разделительный островок)</t>
  </si>
  <si>
    <t>48.312455, 37.980597</t>
  </si>
  <si>
    <t>89A2</t>
  </si>
  <si>
    <t>89A3</t>
  </si>
  <si>
    <t>90A</t>
  </si>
  <si>
    <t>г. Горловка, пр. Ленина, 227 - ул. Маршала Москаленко</t>
  </si>
  <si>
    <t>48.313366, 37.972936</t>
  </si>
  <si>
    <t>90B</t>
  </si>
  <si>
    <t>91A</t>
  </si>
  <si>
    <t>г. Горловка, ул. Маршала Жукова 24 (недалеко от ТЦ "Галактика")</t>
  </si>
  <si>
    <t>48.315595, 37.967175</t>
  </si>
  <si>
    <t>91B</t>
  </si>
  <si>
    <t>92A</t>
  </si>
  <si>
    <t>г. Горловка, ул. Маршала Жукова 24 (остановка ТЦ "Галактика")</t>
  </si>
  <si>
    <t>48.316611, 37.966993</t>
  </si>
  <si>
    <t>92B</t>
  </si>
  <si>
    <t>93A</t>
  </si>
  <si>
    <t>г. Горловка, ул. Болотникова - ул. 60 лет СССР</t>
  </si>
  <si>
    <t>48.340934, 37.971614</t>
  </si>
  <si>
    <t>93B</t>
  </si>
  <si>
    <t>96A</t>
  </si>
  <si>
    <t>г. Горловка, пр. Ленина - ул. Гагарина, 20</t>
  </si>
  <si>
    <t>48.308708, 38.021152</t>
  </si>
  <si>
    <t>97A</t>
  </si>
  <si>
    <t>г. Горловка, ул. Первомайская, 2</t>
  </si>
  <si>
    <t>48.305001, 38.033517</t>
  </si>
  <si>
    <t>97B</t>
  </si>
  <si>
    <t>98A</t>
  </si>
  <si>
    <t>г. Горловка, ул. Комсомольская - пр. Победы, 24а</t>
  </si>
  <si>
    <t>48.300577, 38.020966</t>
  </si>
  <si>
    <t>99A</t>
  </si>
  <si>
    <t>г. Горловка, ул. Комсомольская 26б (поз. 1)</t>
  </si>
  <si>
    <t>48.301421, 38.021194</t>
  </si>
  <si>
    <t>100A</t>
  </si>
  <si>
    <t>г. Горловка, ул. Комсомольская 26б (поз. 2)</t>
  </si>
  <si>
    <t>48.301400, 38.021309</t>
  </si>
  <si>
    <t>101A</t>
  </si>
  <si>
    <t>г. Горловка, ул. Комсомольская 26б (поз. 3)</t>
  </si>
  <si>
    <t>48.301323, 38.021574</t>
  </si>
  <si>
    <t>102A</t>
  </si>
  <si>
    <t>г. Горловка, ул. Комсомольская 26</t>
  </si>
  <si>
    <t>48.301636, 38.021827</t>
  </si>
  <si>
    <t>102B</t>
  </si>
  <si>
    <t>103A</t>
  </si>
  <si>
    <t>г. Горловка, ул. Комсомольская 24</t>
  </si>
  <si>
    <t>48.302588, 38.022346</t>
  </si>
  <si>
    <t>103B</t>
  </si>
  <si>
    <t>104A</t>
  </si>
  <si>
    <t>г. Горловка, ул. Комсомольская, 24 - ул. Рудакова</t>
  </si>
  <si>
    <t>48.303015, 38.022599</t>
  </si>
  <si>
    <t>104B</t>
  </si>
  <si>
    <t>105A</t>
  </si>
  <si>
    <t>г. Горловка, ул. Комсомольская, 11 - ул. Академика Павлова (поз. 1)</t>
  </si>
  <si>
    <t>48.305107, 38.023906</t>
  </si>
  <si>
    <t>105B</t>
  </si>
  <si>
    <t>106A</t>
  </si>
  <si>
    <t>г. Горловка, ул. Комсомольская, 11 - ул. Академика Павлова (поз. 2)</t>
  </si>
  <si>
    <t>48.305287, 38.023867</t>
  </si>
  <si>
    <t>106B</t>
  </si>
  <si>
    <t>107A</t>
  </si>
  <si>
    <t>г. Горловка, ул. Комсомольская 10</t>
  </si>
  <si>
    <t>48.306527, 38.024554</t>
  </si>
  <si>
    <t>107B</t>
  </si>
  <si>
    <t>108A</t>
  </si>
  <si>
    <t>г. Горловка, ул. Комсомольская 8</t>
  </si>
  <si>
    <t>48.307366, 38.025007</t>
  </si>
  <si>
    <t>108B</t>
  </si>
  <si>
    <t>109A</t>
  </si>
  <si>
    <t>г. Горловка, ул. Комсомольская - пр. Ленина, 16</t>
  </si>
  <si>
    <t>48.307632, 38.025116</t>
  </si>
  <si>
    <t>109B</t>
  </si>
  <si>
    <t>110A</t>
  </si>
  <si>
    <t>г. Горловка, пр. Победы - ул. Димитрова, 66</t>
  </si>
  <si>
    <t>48.304889, 38.004237</t>
  </si>
  <si>
    <t>111A</t>
  </si>
  <si>
    <t>г. Горловка, пр. Победы, 118 - ул. П. Беспощадного</t>
  </si>
  <si>
    <t>48.307467, 37.994081</t>
  </si>
  <si>
    <t>112A</t>
  </si>
  <si>
    <t>г. Горловка, пр. Победы - ул. П. Беспощадного, 43 (на крыше остановки)</t>
  </si>
  <si>
    <t>48.307877, 37.993271</t>
  </si>
  <si>
    <t>113A</t>
  </si>
  <si>
    <t>г. Горловка, пр. Победы, 162 - ул. Остапенко</t>
  </si>
  <si>
    <t>48.305486, 37.981711</t>
  </si>
  <si>
    <t>114A</t>
  </si>
  <si>
    <t>г. Горловка, ул. Минина и Пожарского 2а</t>
  </si>
  <si>
    <t>48.289266, 38.023356</t>
  </si>
  <si>
    <t>114B</t>
  </si>
  <si>
    <t>115A</t>
  </si>
  <si>
    <t>г. Горловка, пр. Ленина - пл. Восстания (50м. от ул. Интернациональная), поз. 1</t>
  </si>
  <si>
    <t>48.304160, 38.039900</t>
  </si>
  <si>
    <t>116A</t>
  </si>
  <si>
    <t>г. Горловка, пр. Ленина - пл. Восстания (50м. от ул. Интернациональная), поз. 2</t>
  </si>
  <si>
    <t>48.304220, 38.039940</t>
  </si>
  <si>
    <t>117A</t>
  </si>
  <si>
    <t>г. Горловка, пр. Ленина - пл. Восстания (50м. от ул. Интернациональная), поз. 3</t>
  </si>
  <si>
    <t>48.304270, 38.039980</t>
  </si>
  <si>
    <t>118A</t>
  </si>
  <si>
    <t>г. Горловка, пр. Ленина, 1 - ул. Вокзальная</t>
  </si>
  <si>
    <t>48.304510, 38.038810</t>
  </si>
  <si>
    <t>119A</t>
  </si>
  <si>
    <t>48.304580, 38.038860</t>
  </si>
  <si>
    <t>120A</t>
  </si>
  <si>
    <t>г. Горловка, пр. Ленина, 1 (перед ул. Вокзальная в сторону пл. Восстания), поз. 1</t>
  </si>
  <si>
    <t>48.304650, 38.038650</t>
  </si>
  <si>
    <t>121A</t>
  </si>
  <si>
    <t>г. Горловка, пр. Ленина, 1 (перед ул. Вокзальная в сторону пл. Восстания), поз. 2</t>
  </si>
  <si>
    <t>48.304590, 38.038620</t>
  </si>
  <si>
    <t>122A</t>
  </si>
  <si>
    <t>г. Горловка, пр. Ленина, 1 (перед ул. Вокзальная в сторону пл. Восстания), поз. 3</t>
  </si>
  <si>
    <t>48.304530, 38.038590</t>
  </si>
  <si>
    <t>123A</t>
  </si>
  <si>
    <t>Докучаевск</t>
  </si>
  <si>
    <t>г. Докучаевск, ул. Полевая - ул. Центральная, 97</t>
  </si>
  <si>
    <t>47.760427, 37.665398</t>
  </si>
  <si>
    <t>123B</t>
  </si>
  <si>
    <t>124A</t>
  </si>
  <si>
    <t>г. Докучаевск, ул. Центральная, 77 - ул. Ватутина</t>
  </si>
  <si>
    <t>47.754829, 37.669193</t>
  </si>
  <si>
    <t>124B</t>
  </si>
  <si>
    <t>125A</t>
  </si>
  <si>
    <t>г. Докучаевск, ул. Ленина 98 (АЗС "Параллель")</t>
  </si>
  <si>
    <t>47.756150, 37.662665</t>
  </si>
  <si>
    <t>125B</t>
  </si>
  <si>
    <t>126A</t>
  </si>
  <si>
    <t>г. Докучаевск, ул. Ленина, 112 - ул. Полевая</t>
  </si>
  <si>
    <t>47.759120, 37.660158</t>
  </si>
  <si>
    <t>126B</t>
  </si>
  <si>
    <t>127B</t>
  </si>
  <si>
    <t>г. Докучаевск, ул. Центральная, 45 - ул. Калинина</t>
  </si>
  <si>
    <t>47.750794, 37.671951</t>
  </si>
  <si>
    <t>128A</t>
  </si>
  <si>
    <t>г. Докучаевск, ул. Калинина - ул. Лихолетова (старый рынок; около дома ул. Лихолетова 16/15)</t>
  </si>
  <si>
    <t>47.751713, 37.675091</t>
  </si>
  <si>
    <t>128B</t>
  </si>
  <si>
    <t>744A</t>
  </si>
  <si>
    <t>Еленовка</t>
  </si>
  <si>
    <t>г. Еленовка, ул. Донецкая - ул. Ленина (трасса Н-20)</t>
  </si>
  <si>
    <t>47.838917, 37.660370</t>
  </si>
  <si>
    <t>744B</t>
  </si>
  <si>
    <t>751A</t>
  </si>
  <si>
    <t>Енакиево</t>
  </si>
  <si>
    <t>г. Енакиево, пр. Ленина (недалеко от супермаркета "Обжора")</t>
  </si>
  <si>
    <t>48.217189, 38.209200</t>
  </si>
  <si>
    <t>751B</t>
  </si>
  <si>
    <t>759A</t>
  </si>
  <si>
    <t>г. Енакиево, ул. Марченко</t>
  </si>
  <si>
    <t>48.232022, 38.182548</t>
  </si>
  <si>
    <t>760A</t>
  </si>
  <si>
    <t>г. Енакиево, ул. Марченко 1 (Выезд из города в ст. Пантелеймоновки)</t>
  </si>
  <si>
    <t>48.231778, 38.174619</t>
  </si>
  <si>
    <t>760B</t>
  </si>
  <si>
    <t>761A1</t>
  </si>
  <si>
    <t>г. Енакиево, ул. Марченко (Выезд из города в ст. Пантелеймоновки)</t>
  </si>
  <si>
    <t>48.231800, 38.173208</t>
  </si>
  <si>
    <t>761A2</t>
  </si>
  <si>
    <t>48.231700, 38.173214</t>
  </si>
  <si>
    <t>761B1</t>
  </si>
  <si>
    <t>761B2</t>
  </si>
  <si>
    <t>762A</t>
  </si>
  <si>
    <t>г. Енакиево, ул. 50 лет Октября</t>
  </si>
  <si>
    <t>48.230739, 38.210908</t>
  </si>
  <si>
    <t>762B</t>
  </si>
  <si>
    <t>763A</t>
  </si>
  <si>
    <t>г. Енакиево, пр. Забойщиков - ул. Лебедева</t>
  </si>
  <si>
    <t>48.245900, 38.223529</t>
  </si>
  <si>
    <t>764A</t>
  </si>
  <si>
    <t>г. Енакиево, Луганское шоссе 7</t>
  </si>
  <si>
    <t>48.252344, 38.215552</t>
  </si>
  <si>
    <t>764B</t>
  </si>
  <si>
    <t>765A</t>
  </si>
  <si>
    <t>г. Енакиево, Луганское шоссе (Енакиевский торгово-кулинарный лицей)</t>
  </si>
  <si>
    <t>48.252862, 38.216502</t>
  </si>
  <si>
    <t>765B</t>
  </si>
  <si>
    <t>766A</t>
  </si>
  <si>
    <t>г. Енакиево, Луганское шоссе (АЗС "ЕНП"; кольцо)</t>
  </si>
  <si>
    <t>48.253723, 38.217704</t>
  </si>
  <si>
    <t>766B</t>
  </si>
  <si>
    <t>767A</t>
  </si>
  <si>
    <t>г. Енакиево, ул. Брайляна - ул. Айвазовского - ул. Межлаука</t>
  </si>
  <si>
    <t>48.267325, 38.209518</t>
  </si>
  <si>
    <t>767B</t>
  </si>
  <si>
    <t>768A</t>
  </si>
  <si>
    <t>г. Енакиево, ул. Межлаука - ул. Вильямса</t>
  </si>
  <si>
    <t>48.263115, 38.209594</t>
  </si>
  <si>
    <t>768B</t>
  </si>
  <si>
    <t>769A</t>
  </si>
  <si>
    <t>Ждановка</t>
  </si>
  <si>
    <t>г. Ждановка, ул. Центральная (трасса)</t>
  </si>
  <si>
    <t>48.136336, 38.264419</t>
  </si>
  <si>
    <t>769B</t>
  </si>
  <si>
    <t>770A</t>
  </si>
  <si>
    <t>г. Ждановка, ул. Центральная - ул. Фрунзе</t>
  </si>
  <si>
    <t>48.147042, 38.255629</t>
  </si>
  <si>
    <t>770B</t>
  </si>
  <si>
    <t>771A</t>
  </si>
  <si>
    <t>г. Ждановка, ул. Школьная 6</t>
  </si>
  <si>
    <t>48.158061, 38.256140</t>
  </si>
  <si>
    <t>771B</t>
  </si>
  <si>
    <t>772A</t>
  </si>
  <si>
    <t>Зугрэс</t>
  </si>
  <si>
    <t>г. Зугрэс, ул. Пригородная - ул. Корниенко</t>
  </si>
  <si>
    <t>48.008373, 38.255517</t>
  </si>
  <si>
    <t>772B</t>
  </si>
  <si>
    <t>773A</t>
  </si>
  <si>
    <t>Кировское</t>
  </si>
  <si>
    <t>г. Кировское, ул. Театральная - ул. Панфиловцев</t>
  </si>
  <si>
    <t>48.149645, 38.359605</t>
  </si>
  <si>
    <t>773B</t>
  </si>
  <si>
    <t>774A</t>
  </si>
  <si>
    <t>г. Кировское, ул. Донецкая - ул. Панфиловцев</t>
  </si>
  <si>
    <t>48.148803, 38.359730</t>
  </si>
  <si>
    <t>774B</t>
  </si>
  <si>
    <t>775A</t>
  </si>
  <si>
    <t>Макеевка</t>
  </si>
  <si>
    <t>г. Макеевка, пр. 250-летия Донбасса - ул Успенского (поз. 1)</t>
  </si>
  <si>
    <t>48.033142, 37.946878</t>
  </si>
  <si>
    <t>775B</t>
  </si>
  <si>
    <t>776A</t>
  </si>
  <si>
    <t>г. Макеевка, пр. 250-летия Донбасса (напротив "Мебель Сити"; недалеко от пересечения с ул. Свердлова)</t>
  </si>
  <si>
    <t>48.040893, 37.968108</t>
  </si>
  <si>
    <t>776B</t>
  </si>
  <si>
    <t>777A</t>
  </si>
  <si>
    <t>г. Макеевка, пр. 250-летия Донбасса (Библиотека им. Гайдара)</t>
  </si>
  <si>
    <t>48.041618, 37.969380</t>
  </si>
  <si>
    <t>777B</t>
  </si>
  <si>
    <t>778A</t>
  </si>
  <si>
    <t>г. Макеевка, пр. 250-летия Донбасса - ул. Московская</t>
  </si>
  <si>
    <t>48.042919, 37.972259</t>
  </si>
  <si>
    <t>778B</t>
  </si>
  <si>
    <t>779A</t>
  </si>
  <si>
    <t>г. Макеевка, пр. 250-летия Донбасса (Красный рынок)</t>
  </si>
  <si>
    <t>48.044424, 37.976027</t>
  </si>
  <si>
    <t>779B</t>
  </si>
  <si>
    <t>780A</t>
  </si>
  <si>
    <t>г. Макеевка, пр. 250-летия Донбасса (Напротив магазин мебели "Либерти")</t>
  </si>
  <si>
    <t>48.045763, 37.979251</t>
  </si>
  <si>
    <t>780B</t>
  </si>
  <si>
    <t>781A</t>
  </si>
  <si>
    <t>г. Макеевка, пр. 250-летия Донбасса (АЗС "DP"; между Красным рынком и магазином "Стройбат")</t>
  </si>
  <si>
    <t>48.046063, 37.980158</t>
  </si>
  <si>
    <t>781B</t>
  </si>
  <si>
    <t>782A</t>
  </si>
  <si>
    <t>г. Макеевка, пр. 250-летия Донбасса (перед АЗС "АНП")</t>
  </si>
  <si>
    <t>48.046525, 37.981912</t>
  </si>
  <si>
    <t>782B</t>
  </si>
  <si>
    <t>783A</t>
  </si>
  <si>
    <t>г. Макеевка, пр. 250-летия Донбасса (между Красным рынком и магазином "Стройбат")</t>
  </si>
  <si>
    <t>48.046732, 37.982692</t>
  </si>
  <si>
    <t>783B</t>
  </si>
  <si>
    <t>784A</t>
  </si>
  <si>
    <t>г. Макеевка, ул. Панченко - ул. Московская</t>
  </si>
  <si>
    <t>48.041566, 37.957490</t>
  </si>
  <si>
    <t>784B</t>
  </si>
  <si>
    <t>785A</t>
  </si>
  <si>
    <t>г. Макеевка, ул. Панченко - ул. Плеханова</t>
  </si>
  <si>
    <t>48.043294, 37.957080</t>
  </si>
  <si>
    <t>785B</t>
  </si>
  <si>
    <t>786A</t>
  </si>
  <si>
    <t>г. Макеевка, ул. Плеханова - ул. Ленина</t>
  </si>
  <si>
    <t>48.044061, 37.963757</t>
  </si>
  <si>
    <t>786B</t>
  </si>
  <si>
    <t>787A</t>
  </si>
  <si>
    <t>г. Макеевка, ул. Плеханова - ул. Донецкая</t>
  </si>
  <si>
    <t>48.044041, 37.962368</t>
  </si>
  <si>
    <t>787B</t>
  </si>
  <si>
    <t>788A</t>
  </si>
  <si>
    <t>г. Макеевка, ул. Плеханова (маг. Кредо)</t>
  </si>
  <si>
    <t>48.044071, 37.961107</t>
  </si>
  <si>
    <t>788B</t>
  </si>
  <si>
    <t>789A</t>
  </si>
  <si>
    <t>г. Макеевка, ул. Донецкая - ул. Московская (Кафе "СанСити")</t>
  </si>
  <si>
    <t>48.042508, 37.961858</t>
  </si>
  <si>
    <t>789B</t>
  </si>
  <si>
    <t>790A</t>
  </si>
  <si>
    <t>г. Макеевка, ул. Донецкая (Автостанция Макеевка)</t>
  </si>
  <si>
    <t>48.039176, 37.962549</t>
  </si>
  <si>
    <t>790B</t>
  </si>
  <si>
    <t>791A</t>
  </si>
  <si>
    <t>г. Макеевка, ул. Донецкая (между пр. 250-летия Донбасса и Автостанцией "Макеевка")</t>
  </si>
  <si>
    <t>48.038698, 37.962667</t>
  </si>
  <si>
    <t>791B</t>
  </si>
  <si>
    <t>792A</t>
  </si>
  <si>
    <t>г. Макеевка, ул. Ленина - ул. Московская</t>
  </si>
  <si>
    <t>48.042402, 37.964156</t>
  </si>
  <si>
    <t>792B</t>
  </si>
  <si>
    <t>793A1</t>
  </si>
  <si>
    <t>г. Макеевка, ул. Ленина - ул. Артема (район центральной больницы )</t>
  </si>
  <si>
    <t>48.056046, 37.963987</t>
  </si>
  <si>
    <t>793A2</t>
  </si>
  <si>
    <t>48.056047, 37.964097</t>
  </si>
  <si>
    <t>793A3</t>
  </si>
  <si>
    <t>48.056049, 37.964202</t>
  </si>
  <si>
    <t>793B1</t>
  </si>
  <si>
    <t>793B2</t>
  </si>
  <si>
    <t>793B3</t>
  </si>
  <si>
    <t>794A</t>
  </si>
  <si>
    <t>г. Макеевка, ул. Ленина (маг. "Фуршет")</t>
  </si>
  <si>
    <t>48.063291, 37.963942</t>
  </si>
  <si>
    <t>794B</t>
  </si>
  <si>
    <t>795A1</t>
  </si>
  <si>
    <t>г. Макеевка, ул. Ленина - ул. 301 Донецкой Гвардейской Дивизии</t>
  </si>
  <si>
    <t>48.066844, 37.963772</t>
  </si>
  <si>
    <t>795A2</t>
  </si>
  <si>
    <t>796A</t>
  </si>
  <si>
    <t>г. Макеевка, ул. Ленина - ул. Калиновская</t>
  </si>
  <si>
    <t>48.068856, 37.962894</t>
  </si>
  <si>
    <t>796B</t>
  </si>
  <si>
    <t>797A</t>
  </si>
  <si>
    <t>г. Макеевка, ул. Ленина (Вход в Центральный парк культуры и отдыха)</t>
  </si>
  <si>
    <t>48.072100, 37.962267</t>
  </si>
  <si>
    <t>797B</t>
  </si>
  <si>
    <t>798A</t>
  </si>
  <si>
    <t>г. Макеевка, ул. Ленина (Обжора),Северный парк</t>
  </si>
  <si>
    <t>48.073079, 37.961951</t>
  </si>
  <si>
    <t>798B</t>
  </si>
  <si>
    <t>799A</t>
  </si>
  <si>
    <t>г. Макеевка, ул. Ленина (р-н сев. больницы; напротив ТЦ "Обжора")</t>
  </si>
  <si>
    <t>48.073806, 37.961771</t>
  </si>
  <si>
    <t>799B</t>
  </si>
  <si>
    <t>800A</t>
  </si>
  <si>
    <t>г. Макеевка, ул. Островского - ул Театральная</t>
  </si>
  <si>
    <t>48.047219, 37.966178</t>
  </si>
  <si>
    <t>800B</t>
  </si>
  <si>
    <t>801A</t>
  </si>
  <si>
    <t>г. Макеевка, ул. Островского 8 (20 м от угла дома)</t>
  </si>
  <si>
    <t>48.046646, 37.966171</t>
  </si>
  <si>
    <t>801B</t>
  </si>
  <si>
    <t>802A</t>
  </si>
  <si>
    <t>г. Макеевка, пр. 250-летия Донбасса (перед Чайкинским кольцом справа; в Донецк)</t>
  </si>
  <si>
    <t>48.023606, 37.918920</t>
  </si>
  <si>
    <t>802B</t>
  </si>
  <si>
    <t>803A</t>
  </si>
  <si>
    <t>г. Макеевка, пр. 250-летия Донбасса (между "Мебельным Миром" и "Амстором")</t>
  </si>
  <si>
    <t>48.024644, 37.921643</t>
  </si>
  <si>
    <t>804A</t>
  </si>
  <si>
    <t>г. Макеевка, пр. 250-летия Донбасса 125 ("Амстор")</t>
  </si>
  <si>
    <t>48.025032, 37.922230</t>
  </si>
  <si>
    <t>804B</t>
  </si>
  <si>
    <t>805A</t>
  </si>
  <si>
    <t>г. Макеевка, пр. 250-летия Донбасса 123 ("Амстор"; из Макеевки)</t>
  </si>
  <si>
    <t>48.025252, 37.922740</t>
  </si>
  <si>
    <t>805B</t>
  </si>
  <si>
    <t>806A</t>
  </si>
  <si>
    <t>г. Макеевка, пр. 250-летия Донбасса 123 (р-н Амстора)</t>
  </si>
  <si>
    <t>48.025363, 37.923353</t>
  </si>
  <si>
    <t>806B</t>
  </si>
  <si>
    <t>807A</t>
  </si>
  <si>
    <t>г. Макеевка, пр. 250-летия Донбасса 123</t>
  </si>
  <si>
    <t>48.025454, 37.923223</t>
  </si>
  <si>
    <t>807B</t>
  </si>
  <si>
    <t>808A</t>
  </si>
  <si>
    <t>г. Макеевка, пр. 250-летия Донбасса , остановка "Амстор"</t>
  </si>
  <si>
    <t>48.025803, 37.924014</t>
  </si>
  <si>
    <t>808B</t>
  </si>
  <si>
    <t>809A</t>
  </si>
  <si>
    <t>г. Макеевка, пр. 250-летия Донбасса 117 (Въезд на АМСТОР)</t>
  </si>
  <si>
    <t>48.026146, 37.924762</t>
  </si>
  <si>
    <t>809B</t>
  </si>
  <si>
    <t>810A</t>
  </si>
  <si>
    <t>г. Макеевка, пр. 250-летия Донбасса (Амстор)</t>
  </si>
  <si>
    <t>48.026656, 37.925701</t>
  </si>
  <si>
    <t>810B</t>
  </si>
  <si>
    <t>811A</t>
  </si>
  <si>
    <t>г. Макеевка, пр. 250-летия Донбасса (Напротив автостоянки "Галактика")</t>
  </si>
  <si>
    <t>48.027431, 37.927948</t>
  </si>
  <si>
    <t>811B</t>
  </si>
  <si>
    <t>812A</t>
  </si>
  <si>
    <t>г. Макеевка, пр. 250-летия Донбасса (Галактика)</t>
  </si>
  <si>
    <t>48.027861, 37.928897</t>
  </si>
  <si>
    <t>812B</t>
  </si>
  <si>
    <t>813A</t>
  </si>
  <si>
    <t>г. Макеевка, пр. 250-летия Донбасса (ТЦ "Галактика")</t>
  </si>
  <si>
    <t>48.027931, 37.928824</t>
  </si>
  <si>
    <t>813B</t>
  </si>
  <si>
    <t>814A</t>
  </si>
  <si>
    <t>г. Макеевка, пр. 250-летия Донбасса</t>
  </si>
  <si>
    <t>48.028275, 37.929857</t>
  </si>
  <si>
    <t>814B</t>
  </si>
  <si>
    <t>815A</t>
  </si>
  <si>
    <t>г. Макеевка, пр. 250-летия Донбасса ("Галактика")</t>
  </si>
  <si>
    <t>48.028345, 37.929768</t>
  </si>
  <si>
    <t>815B</t>
  </si>
  <si>
    <t>816A</t>
  </si>
  <si>
    <t>48.028635, 37.930758</t>
  </si>
  <si>
    <t>816B</t>
  </si>
  <si>
    <t>817A</t>
  </si>
  <si>
    <t>48.029092, 37.931633</t>
  </si>
  <si>
    <t>817B</t>
  </si>
  <si>
    <t>818A</t>
  </si>
  <si>
    <t>г. Макеевка, пр. 250-летия Донбасса (после ТЦ "Галактика"(Эпицентр) из Донецка)</t>
  </si>
  <si>
    <t>48.029151, 37.931582</t>
  </si>
  <si>
    <t>818B</t>
  </si>
  <si>
    <t>819A</t>
  </si>
  <si>
    <t>г. Макеевка, пр. 250-летия Донбасса (перед ТЦ Галактика (Эпицентр)</t>
  </si>
  <si>
    <t>48.029410, 37.932156</t>
  </si>
  <si>
    <t>819B</t>
  </si>
  <si>
    <t>820A</t>
  </si>
  <si>
    <t>г. Макеевка, пр. 250-летия Донбасса (остановка "Красная горка"; НК "Шоколад")</t>
  </si>
  <si>
    <t>48.030101, 37.933701</t>
  </si>
  <si>
    <t>820B</t>
  </si>
  <si>
    <t>821A</t>
  </si>
  <si>
    <t>г. Макеевка, пр. 250-летия Донбасса (Красная горка; НК Шоколад)</t>
  </si>
  <si>
    <t>48.030418, 37.934717</t>
  </si>
  <si>
    <t>821B</t>
  </si>
  <si>
    <t>822A</t>
  </si>
  <si>
    <t>г. Макеевка, пр. 250-летия Донбасса - ул Чайковского (р-н АЗС "ОККО")</t>
  </si>
  <si>
    <t>48.032041, 37.939896</t>
  </si>
  <si>
    <t>822B</t>
  </si>
  <si>
    <t>823A1</t>
  </si>
  <si>
    <t>г. Макеевка, пр. 250-летия Донбасса (район АЗС ОККО)</t>
  </si>
  <si>
    <t>48.032418, 37.941883</t>
  </si>
  <si>
    <t>823A2</t>
  </si>
  <si>
    <t>823B1</t>
  </si>
  <si>
    <t>823B2</t>
  </si>
  <si>
    <t>824A</t>
  </si>
  <si>
    <t>г. Макеевка, пр. 250-летия Донбасса - ул Успенского (поз. 2)</t>
  </si>
  <si>
    <t>48.032935, 37.946325</t>
  </si>
  <si>
    <t>824B</t>
  </si>
  <si>
    <t>825A</t>
  </si>
  <si>
    <t>г. Макеевка, пр. 250-летия Донбасса (Перед жд мостом)</t>
  </si>
  <si>
    <t>48.033365, 37.949715</t>
  </si>
  <si>
    <t>825B</t>
  </si>
  <si>
    <t>826A</t>
  </si>
  <si>
    <t>г. Макеевка, пр. 250-летия Донбасса (за жд мостом; из Донецка; №1)</t>
  </si>
  <si>
    <t>48.033639, 37.951787</t>
  </si>
  <si>
    <t>826B</t>
  </si>
  <si>
    <t>827A</t>
  </si>
  <si>
    <t>г. Макеевка, пр. 250-летия Донбасса (за жд мостом; из Донецка; №2)</t>
  </si>
  <si>
    <t>48.033726, 37.952656</t>
  </si>
  <si>
    <t>827B</t>
  </si>
  <si>
    <t>828A</t>
  </si>
  <si>
    <t>г. Макеевка, пр. 250-летия Донбасса (за жд мостом; из Донецка; №3)</t>
  </si>
  <si>
    <t>48.033873, 37.953449</t>
  </si>
  <si>
    <t>828B</t>
  </si>
  <si>
    <t>829A</t>
  </si>
  <si>
    <t>г. Макеевка, пр. 250-летия Донбасса (за жд мостом; из Донецка; №4)</t>
  </si>
  <si>
    <t>48.034010, 37.954109</t>
  </si>
  <si>
    <t>829B</t>
  </si>
  <si>
    <t>830A</t>
  </si>
  <si>
    <t>г. Макеевка, пр. 250-летия Донбасса (напротив ЦУМа)</t>
  </si>
  <si>
    <t>48.039148, 37.965085</t>
  </si>
  <si>
    <t>830B</t>
  </si>
  <si>
    <t>831A</t>
  </si>
  <si>
    <t>г. Макеевка, пр. 250-летия Донбасса - ул. Свердлова (поз. 1)</t>
  </si>
  <si>
    <t>48.040323, 37.967332</t>
  </si>
  <si>
    <t>831B</t>
  </si>
  <si>
    <t>832A</t>
  </si>
  <si>
    <t>г. Макеевка, ул. Свердлова - пр. 250-летия Донбасса</t>
  </si>
  <si>
    <t>48.040525, 37.967892</t>
  </si>
  <si>
    <t>832B</t>
  </si>
  <si>
    <t>833A</t>
  </si>
  <si>
    <t>г. Макеевка, пр. 250-летия Донбасса - ул. Свердлова (поз. 2)</t>
  </si>
  <si>
    <t>48.040824, 37.968207</t>
  </si>
  <si>
    <t>833B</t>
  </si>
  <si>
    <t>834A</t>
  </si>
  <si>
    <t>г. Макеевка, пр. 250-летия Донбасса (в р-не Дворца детского творчества)</t>
  </si>
  <si>
    <t>48.041557, 37.969469</t>
  </si>
  <si>
    <t>834B</t>
  </si>
  <si>
    <t>835A</t>
  </si>
  <si>
    <t>г. Макеевка, пр. 250-летия Донбасса (перед пересечением с ул Московской)</t>
  </si>
  <si>
    <t>48.042273, 37.970720</t>
  </si>
  <si>
    <t>835B</t>
  </si>
  <si>
    <t>836A</t>
  </si>
  <si>
    <t>г. Макеевка, пр. 250-летия Донбасса (АЗС "АНП"; между Красным рынком и магазином "Стройбат")</t>
  </si>
  <si>
    <t>48.046549, 37.982664</t>
  </si>
  <si>
    <t>836B</t>
  </si>
  <si>
    <t>837A</t>
  </si>
  <si>
    <t>г. Макеевка, пр. 250-летия Донбасса (АЗС "АНП"; между Красным рынком и магазином Стройбат)</t>
  </si>
  <si>
    <t>48.046721, 37.983846</t>
  </si>
  <si>
    <t>837B</t>
  </si>
  <si>
    <t>838A</t>
  </si>
  <si>
    <t>г. Макеевка, пр. Генерала Данилова (остановка "Автобаза")</t>
  </si>
  <si>
    <t>48.045824, 37.994573</t>
  </si>
  <si>
    <t>838B</t>
  </si>
  <si>
    <t>839A</t>
  </si>
  <si>
    <t>г. Макеевка, пр. Генерала Данилова (напротив АЗС "ОККО")</t>
  </si>
  <si>
    <t>48.045569, 37.995965</t>
  </si>
  <si>
    <t>839B</t>
  </si>
  <si>
    <t>840A</t>
  </si>
  <si>
    <t>г. Макеевка, пр. Генерала Данилова (напротив вулканизации; за АЗС "ОККО")</t>
  </si>
  <si>
    <t>48.045198, 37.997607</t>
  </si>
  <si>
    <t>840B</t>
  </si>
  <si>
    <t>841A</t>
  </si>
  <si>
    <t>г. Макеевка, пр. Генерала Данилова (остановка "шахта им. Ленина")</t>
  </si>
  <si>
    <t>48.044848, 38.014176</t>
  </si>
  <si>
    <t>841B</t>
  </si>
  <si>
    <t>842A</t>
  </si>
  <si>
    <t>г. Макеевка, пр. Генерала Данилова - ул Сусанина (район остановки "Гараж"; шахта им. Ленина)</t>
  </si>
  <si>
    <t>48.044802, 38.015296</t>
  </si>
  <si>
    <t>842B</t>
  </si>
  <si>
    <t>843A</t>
  </si>
  <si>
    <t>г. Макеевка, пр. Генерала Данилова - ул Холмогоровская</t>
  </si>
  <si>
    <t>48.044900, 38.017274</t>
  </si>
  <si>
    <t>843B</t>
  </si>
  <si>
    <t>844A</t>
  </si>
  <si>
    <t>г. Макеевка, пр. Генерала Данилова 59 (ул Холмогоровская, напротив остановки)</t>
  </si>
  <si>
    <t>48.044958, 38.018679</t>
  </si>
  <si>
    <t>844B</t>
  </si>
  <si>
    <t>846A1</t>
  </si>
  <si>
    <t>г. Макеевка, пр. Генерала Данилова (мкр. Зеленый)</t>
  </si>
  <si>
    <t>48.045471, 38.028385</t>
  </si>
  <si>
    <t>846A2</t>
  </si>
  <si>
    <t>846B1</t>
  </si>
  <si>
    <t>846B2</t>
  </si>
  <si>
    <t>847A</t>
  </si>
  <si>
    <t>г. Макеевка, пр. Генерала Данилова</t>
  </si>
  <si>
    <t>48.045368, 38.025506</t>
  </si>
  <si>
    <t>847B</t>
  </si>
  <si>
    <t>848A1</t>
  </si>
  <si>
    <t>г. Макеевка, пр. Генерала Данилова (100 м от кольца 4-13; АЗС)</t>
  </si>
  <si>
    <t>48.045996, 38.045292</t>
  </si>
  <si>
    <t>848A2</t>
  </si>
  <si>
    <t>848B1</t>
  </si>
  <si>
    <t>848B2</t>
  </si>
  <si>
    <t>849A1</t>
  </si>
  <si>
    <t>г. Макеевка, пр. Генерала Данилова (АЗС "Пегас"; остановка ниже кольца)</t>
  </si>
  <si>
    <t>48.045964, 38.044323</t>
  </si>
  <si>
    <t>849A2</t>
  </si>
  <si>
    <t>849B1</t>
  </si>
  <si>
    <t>849B2</t>
  </si>
  <si>
    <t>850A1</t>
  </si>
  <si>
    <t>г. Макеевка, пр. Генерала Данилова - Харцызское шоссе</t>
  </si>
  <si>
    <t>48.045797, 38.040577</t>
  </si>
  <si>
    <t>850A2</t>
  </si>
  <si>
    <t>850B1</t>
  </si>
  <si>
    <t>850B2</t>
  </si>
  <si>
    <t>851A1</t>
  </si>
  <si>
    <t>г. Макеевка, пр. Генерала Данилова (150 м от ул Городецкой; остановка ЖБИ)</t>
  </si>
  <si>
    <t>48.045716, 38.037948</t>
  </si>
  <si>
    <t>851A2</t>
  </si>
  <si>
    <t>851B1</t>
  </si>
  <si>
    <t>851B2</t>
  </si>
  <si>
    <t>852A1</t>
  </si>
  <si>
    <t>г. Макеевка, Донецкое шоссе - ул Фонтанная</t>
  </si>
  <si>
    <t>48.016194, 37.900115</t>
  </si>
  <si>
    <t>852A2</t>
  </si>
  <si>
    <t>852B1</t>
  </si>
  <si>
    <t>852B2</t>
  </si>
  <si>
    <t>853A1</t>
  </si>
  <si>
    <t>г. Макеевка, Донецкое шоссе (на развороте, в р-не остановки "Студенческая")</t>
  </si>
  <si>
    <t>48.017192, 37.902753</t>
  </si>
  <si>
    <t>853A2</t>
  </si>
  <si>
    <t>853B1</t>
  </si>
  <si>
    <t>853B2</t>
  </si>
  <si>
    <t>854A</t>
  </si>
  <si>
    <t>г. Макеевка, Донецкое шоссе (между остановкой "Студенческая" и АЗС "Параллель")</t>
  </si>
  <si>
    <t>48.019957, 37.910174</t>
  </si>
  <si>
    <t>854B</t>
  </si>
  <si>
    <t>855A</t>
  </si>
  <si>
    <t>г. Макеевка, Донецкое шоссе (АЗС РТК)</t>
  </si>
  <si>
    <t>48.021030, 37.913068</t>
  </si>
  <si>
    <t>855B</t>
  </si>
  <si>
    <t>856A1</t>
  </si>
  <si>
    <t>г. Макеевка, Донецкое шоссе (на разделительной полосе перед АЗС "Параллель" в сторону Макеевки)</t>
  </si>
  <si>
    <t>48.021303, 37.913841</t>
  </si>
  <si>
    <t>856A2</t>
  </si>
  <si>
    <t>856B1</t>
  </si>
  <si>
    <t>856B2</t>
  </si>
  <si>
    <t>858A</t>
  </si>
  <si>
    <t>г. Макеевка, Донецкое шоссе - Чайкинское кольцо (поворот на ул Антропова)</t>
  </si>
  <si>
    <t>48.023433, 37.918509</t>
  </si>
  <si>
    <t>858B</t>
  </si>
  <si>
    <t>859A1</t>
  </si>
  <si>
    <t>г. Макеевка, Донецкое шоссе - пр. 250-летия Донбасса (Чайкинское кольцо)</t>
  </si>
  <si>
    <t>48.023275, 37.918667</t>
  </si>
  <si>
    <t>859A2</t>
  </si>
  <si>
    <t>48.023257, 37.918589</t>
  </si>
  <si>
    <t>859A3</t>
  </si>
  <si>
    <t>48.023201, 37.918589</t>
  </si>
  <si>
    <t>859A4</t>
  </si>
  <si>
    <t>48.023194, 37.918659</t>
  </si>
  <si>
    <t>859A5</t>
  </si>
  <si>
    <t>48.023219, 37.918712</t>
  </si>
  <si>
    <t>861A</t>
  </si>
  <si>
    <t>г. Макеевка, ул. Свободы - ул. Малиновского (Гвардейка)</t>
  </si>
  <si>
    <t>48.039746, 37.866601</t>
  </si>
  <si>
    <t>861B</t>
  </si>
  <si>
    <t>862A</t>
  </si>
  <si>
    <t>г. Макеевка, ул. Бестужева (р-н Дома быта; Ночной клуб "7/11")</t>
  </si>
  <si>
    <t>48.041848, 37.868102</t>
  </si>
  <si>
    <t>862B</t>
  </si>
  <si>
    <t>863A</t>
  </si>
  <si>
    <t>г. Макеевка, ул. Ленина (ТЦ "Обжора"; напротив остановки "Поликлиника")</t>
  </si>
  <si>
    <t>48.075815, 37.960902</t>
  </si>
  <si>
    <t>863B</t>
  </si>
  <si>
    <t>864A</t>
  </si>
  <si>
    <t>г. Макеевка, ул. Ленина - ул Чапаева</t>
  </si>
  <si>
    <t>48.077905, 37.960726</t>
  </si>
  <si>
    <t>864B</t>
  </si>
  <si>
    <t>865A</t>
  </si>
  <si>
    <t>г. Макеевка, ул. Ленина (за остановкой пл. Грибиниченко в сторону жд), поз. 1</t>
  </si>
  <si>
    <t>48.078673, 37.960486</t>
  </si>
  <si>
    <t>865B</t>
  </si>
  <si>
    <t>866A</t>
  </si>
  <si>
    <t>г. Макеевка, ул. Ленина (за остановкой пл. Грибиниченко в сторону жд), поз. 2</t>
  </si>
  <si>
    <t>48.079523, 37.960256</t>
  </si>
  <si>
    <t>866B</t>
  </si>
  <si>
    <t>867A</t>
  </si>
  <si>
    <t>г. Макеевка, ул. Ленина (маг. "Зарево"; АЗС "Параллель"; Комсомольский квартал)</t>
  </si>
  <si>
    <t>48.083129, 37.959163</t>
  </si>
  <si>
    <t>867B</t>
  </si>
  <si>
    <t>868A1</t>
  </si>
  <si>
    <t>г. Макеевка, ул. 50 лет Образования СССР - пр. Ленина (район жд Вокзала)</t>
  </si>
  <si>
    <t>48.099841, 37.955433</t>
  </si>
  <si>
    <t>868A2</t>
  </si>
  <si>
    <t>952A</t>
  </si>
  <si>
    <t>Новоазовск</t>
  </si>
  <si>
    <t>г. Новоазовск, трасса (300 м. до Новоазовска)</t>
  </si>
  <si>
    <t>47.134845, 38.089415</t>
  </si>
  <si>
    <t>952B</t>
  </si>
  <si>
    <t>953A</t>
  </si>
  <si>
    <t>г. Новоазовск, ул. Ленина 77б (Автостанция "Новоазовск")</t>
  </si>
  <si>
    <t>47.123430, 38.085498</t>
  </si>
  <si>
    <t>953B</t>
  </si>
  <si>
    <t>954A</t>
  </si>
  <si>
    <t>г. Новоазовск, ул. Ленина - ул. Кирова (поз. 1)</t>
  </si>
  <si>
    <t>47.113781, 38.082643</t>
  </si>
  <si>
    <t>955A</t>
  </si>
  <si>
    <t>г. Новоазовск, ул. Ленина - ул. Кирова (поз. 2)</t>
  </si>
  <si>
    <t>47.113765, 38.082777</t>
  </si>
  <si>
    <t>956A</t>
  </si>
  <si>
    <t>Снежное</t>
  </si>
  <si>
    <t>г. Снежное, ул. Советская (Дорога на Луганск; поворот к переезду)</t>
  </si>
  <si>
    <t>48.058304, 38.759167</t>
  </si>
  <si>
    <t>957A</t>
  </si>
  <si>
    <t>г. Снежное, ул. Ленина - ул. Елизарова (стела на въезде в Снежное со стороны Донецка)</t>
  </si>
  <si>
    <t>48.009821, 38.701379</t>
  </si>
  <si>
    <t>958A</t>
  </si>
  <si>
    <t>Тельманово</t>
  </si>
  <si>
    <t>г. Тельманово, Мичурино, Выезд на Тельманово (возле церкви)</t>
  </si>
  <si>
    <t>47.471369, 38.031150</t>
  </si>
  <si>
    <t>958B</t>
  </si>
  <si>
    <t>959A</t>
  </si>
  <si>
    <t>г. Тельманово, ул. 50 лет Победы - пр. Тельмана</t>
  </si>
  <si>
    <t>47.415798, 38.020346</t>
  </si>
  <si>
    <t>959B</t>
  </si>
  <si>
    <t>961A</t>
  </si>
  <si>
    <t>Торез</t>
  </si>
  <si>
    <t>г. Торез, ул. Сызранцева 80 (сквер; памятник В.В. Маяковскому)</t>
  </si>
  <si>
    <t>48.023268, 38.628789</t>
  </si>
  <si>
    <t>961B</t>
  </si>
  <si>
    <t>962A</t>
  </si>
  <si>
    <t>г. Торез, пр. Гагарина 25а (ЗАГС)</t>
  </si>
  <si>
    <t>48.024064, 38.617824</t>
  </si>
  <si>
    <t>962B</t>
  </si>
  <si>
    <t>963A</t>
  </si>
  <si>
    <t>г. Торез, ул. Поповича - ул. Энгельса (поз. 1)</t>
  </si>
  <si>
    <t>48.029616, 38.622516</t>
  </si>
  <si>
    <t>964A</t>
  </si>
  <si>
    <t>г. Торез, ул. Поповича - ул. Энгельса (поз. 2)</t>
  </si>
  <si>
    <t>48.029596, 38.622597</t>
  </si>
  <si>
    <t>965A</t>
  </si>
  <si>
    <t>г. Торез, ул. Поповича - ул. Энгельса (поз. 3)</t>
  </si>
  <si>
    <t>48.029801, 38.622970</t>
  </si>
  <si>
    <t>967A</t>
  </si>
  <si>
    <t>г. Торез, ул. Коммунистическая 23 (ул. Энгельса)</t>
  </si>
  <si>
    <t>48.046890, 38.635580</t>
  </si>
  <si>
    <t>967B</t>
  </si>
  <si>
    <t>969A</t>
  </si>
  <si>
    <t>г. Торез, пр. Гагарина 1</t>
  </si>
  <si>
    <t>48.024564, 38.614189</t>
  </si>
  <si>
    <t>970A</t>
  </si>
  <si>
    <t>Углегорск</t>
  </si>
  <si>
    <t>г. Углегорск, ул. Первомайская (ул. Железнодорожная)</t>
  </si>
  <si>
    <t>48.316252, 38.272346</t>
  </si>
  <si>
    <t>970B</t>
  </si>
  <si>
    <t>971A</t>
  </si>
  <si>
    <t>Харцызск</t>
  </si>
  <si>
    <t>г. Харцызск, ул. Филатова (Развилка на въезде в Харцызск со стороны Макеевки)</t>
  </si>
  <si>
    <t>48.047036, 38.091008</t>
  </si>
  <si>
    <t>972A</t>
  </si>
  <si>
    <t>г. Харцызск, ул. Филатова (Въезд в Харцызск со ст. Макеевки; перед АЗС)</t>
  </si>
  <si>
    <t>48.046559, 38.092984</t>
  </si>
  <si>
    <t>972B</t>
  </si>
  <si>
    <t>973A</t>
  </si>
  <si>
    <t>г. Харцызск, ул. Клары Цеткин - ул. Нахимова</t>
  </si>
  <si>
    <t>48.047662, 38.130553</t>
  </si>
  <si>
    <t>974A</t>
  </si>
  <si>
    <t>г. Харцызск, ул. Нахимова (напротив АЗС "Пилот")</t>
  </si>
  <si>
    <t>48.053325, 38.120873</t>
  </si>
  <si>
    <t>974B</t>
  </si>
  <si>
    <t>975A</t>
  </si>
  <si>
    <t>г. Харцызск, ул. Клары Цеткин - ул. А.Чумака (Кинотеатр "Русь")</t>
  </si>
  <si>
    <t>48.053674, 38.137603</t>
  </si>
  <si>
    <t>975B</t>
  </si>
  <si>
    <t>976A</t>
  </si>
  <si>
    <t>г. Харцызск, ул. Клары Цеткин - ул. А.Чумака</t>
  </si>
  <si>
    <t>48.053161, 38.138005</t>
  </si>
  <si>
    <t>976B</t>
  </si>
  <si>
    <t>977A</t>
  </si>
  <si>
    <t>г. Харцызск, ул. Адамца (памятник - Самолет)</t>
  </si>
  <si>
    <t>48.048281, 38.147593</t>
  </si>
  <si>
    <t>977B</t>
  </si>
  <si>
    <t>978A</t>
  </si>
  <si>
    <t>г. Харцызск, ул. Краснознаменская - ул. Сеченова (Школа №2)</t>
  </si>
  <si>
    <t>48.043754, 38.146323</t>
  </si>
  <si>
    <t>978B</t>
  </si>
  <si>
    <t>979A</t>
  </si>
  <si>
    <t>г. Харцызск, ул. Шалимова 6 (начало торговых ларьков)</t>
  </si>
  <si>
    <t>48.035968, 38.157889</t>
  </si>
  <si>
    <t>979B</t>
  </si>
  <si>
    <t>980A</t>
  </si>
  <si>
    <t>г. Харцызск, ул. Шалимова - ул. Советская (в р-не рынка)</t>
  </si>
  <si>
    <t>48.035240, 38.157396</t>
  </si>
  <si>
    <t>980B</t>
  </si>
  <si>
    <t>981A</t>
  </si>
  <si>
    <t>г. Харцызск, ул. Октябрьская - ул. Нахимова</t>
  </si>
  <si>
    <t>48.042781, 38.139932</t>
  </si>
  <si>
    <t>981B</t>
  </si>
  <si>
    <t>982A</t>
  </si>
  <si>
    <t>г. Харцызск, ул. Октябрьская 51</t>
  </si>
  <si>
    <t>48.042175, 38.141321</t>
  </si>
  <si>
    <t>982B</t>
  </si>
  <si>
    <t>983A</t>
  </si>
  <si>
    <t>г. Харцызск, ул. Октябрьская - ул. С. Лазо (поз. 1)</t>
  </si>
  <si>
    <t>48.036798, 38.151514</t>
  </si>
  <si>
    <t>984A</t>
  </si>
  <si>
    <t>г. Харцызск, ул. Октябрьская - ул. С. Лазо (поз. 2)</t>
  </si>
  <si>
    <t>48.036811, 38.151871</t>
  </si>
  <si>
    <t>984B</t>
  </si>
  <si>
    <t>985A</t>
  </si>
  <si>
    <t>г. Харцызск, ул. Островского - ул. Зугресская</t>
  </si>
  <si>
    <t>48.023708, 38.170006</t>
  </si>
  <si>
    <t>985B</t>
  </si>
  <si>
    <t>986A</t>
  </si>
  <si>
    <t>г. Харцызск, ул. Зугресская - ул. Островского</t>
  </si>
  <si>
    <t>48.023280, 38.170446</t>
  </si>
  <si>
    <t>986B</t>
  </si>
  <si>
    <t>987A</t>
  </si>
  <si>
    <t>г. Харцызск, ул. Зугресская - ул. Чехова (стелла "Харцызск")</t>
  </si>
  <si>
    <t>48.021583, 38.172068</t>
  </si>
  <si>
    <t>988A</t>
  </si>
  <si>
    <t>Шахтёрск</t>
  </si>
  <si>
    <t>г. Шахтёрск, ул. Берегового - ул. Ленина</t>
  </si>
  <si>
    <t>48.034471, 38.483249</t>
  </si>
  <si>
    <t>988B</t>
  </si>
  <si>
    <t>989A</t>
  </si>
  <si>
    <t>г. Шахтёрск, ул. Крупской 4 (Краеведческий музей)</t>
  </si>
  <si>
    <t>48.041892, 38.482735</t>
  </si>
  <si>
    <t>989B</t>
  </si>
  <si>
    <t>990A</t>
  </si>
  <si>
    <t>г. Шахтёрск, ул. Крупской 3 (цветочный магазин)</t>
  </si>
  <si>
    <t>48.041865, 38.483041</t>
  </si>
  <si>
    <t>990B</t>
  </si>
  <si>
    <t>991A</t>
  </si>
  <si>
    <t>г. Шахтёрск, ул. Крупской - ул. Д. Бедного (поз. 1)</t>
  </si>
  <si>
    <t>48.046831, 38.484865</t>
  </si>
  <si>
    <t>992A</t>
  </si>
  <si>
    <t>г. Шахтёрск, ул. Крупской - ул. Д. Бедного (поз. 2)</t>
  </si>
  <si>
    <t>48.046513, 38.484381</t>
  </si>
  <si>
    <t>992B</t>
  </si>
  <si>
    <t>993A</t>
  </si>
  <si>
    <t>г. Шахтёрск, ул. Крупской 1а (рядом с центром занятости)</t>
  </si>
  <si>
    <t>48.048369, 38.485291</t>
  </si>
  <si>
    <t>994A</t>
  </si>
  <si>
    <t>г. Шахтёрск, ул. Крупской - ул. 60 лет Октября</t>
  </si>
  <si>
    <t>48.048991, 38.484926</t>
  </si>
  <si>
    <t>995A</t>
  </si>
  <si>
    <t>г. Шахтёрск, ул. Тургенева - ул. Крупской</t>
  </si>
  <si>
    <t>48.050200, 38.485232</t>
  </si>
  <si>
    <t>995B</t>
  </si>
  <si>
    <t>996A</t>
  </si>
  <si>
    <t>г. Шахтёрск, ул. Тургенева 1 (пл. им. Кирова)</t>
  </si>
  <si>
    <t>48.050204, 38.484931</t>
  </si>
  <si>
    <t>996B</t>
  </si>
  <si>
    <t>997A</t>
  </si>
  <si>
    <t>г. Шахтёрск, ул. Тургенева 7</t>
  </si>
  <si>
    <t>48.050203, 38.486079</t>
  </si>
  <si>
    <t>997B</t>
  </si>
  <si>
    <t>998A</t>
  </si>
  <si>
    <t>г. Шахтёрск, ул. Почтовая - ул. Демьяна Бедного</t>
  </si>
  <si>
    <t>48.046864, 38.479044</t>
  </si>
  <si>
    <t>999A</t>
  </si>
  <si>
    <t>г. Шахтёрск, ул. Крупской - ул. Театральная</t>
  </si>
  <si>
    <t>48.041185, 38.482964</t>
  </si>
  <si>
    <t>999B</t>
  </si>
  <si>
    <t>1000A</t>
  </si>
  <si>
    <t>г. Шахтёрск, ул. Московская, 89 (Дорога на Кировское)</t>
  </si>
  <si>
    <t>48.056663, 38.470969</t>
  </si>
  <si>
    <t>1000B</t>
  </si>
  <si>
    <t>1001A</t>
  </si>
  <si>
    <t>г. Шахтёрск, ул. Московская, 173 (Выезд из Шахтерска в сторону Кировского)</t>
  </si>
  <si>
    <t>48.058198, 38.458022</t>
  </si>
  <si>
    <t>1001B</t>
  </si>
  <si>
    <t>1002A</t>
  </si>
  <si>
    <t>Юнокоммунаровск</t>
  </si>
  <si>
    <t>г. Юнокоммунаровск, ул. Ильича, 20</t>
  </si>
  <si>
    <t>48.223680, 38.265745</t>
  </si>
  <si>
    <t>1002B</t>
  </si>
  <si>
    <t>1003A</t>
  </si>
  <si>
    <t>Ясиноватая</t>
  </si>
  <si>
    <t>г. Ясиноватая, ул. Артема - ул. Макеевская (кольцо Макеевка - Горловка - Ясиноватая)</t>
  </si>
  <si>
    <t>48.129218, 37.885327</t>
  </si>
  <si>
    <t>1003B</t>
  </si>
  <si>
    <t>1006A</t>
  </si>
  <si>
    <t>г. Ясиноватая, ул. Орджоникидзе - ул. Фрунзе</t>
  </si>
  <si>
    <t>48.125155, 37.874394</t>
  </si>
  <si>
    <t>1006B</t>
  </si>
  <si>
    <t>1007A</t>
  </si>
  <si>
    <t>г. Ясиноватая, ул. Орджоникидзе 133</t>
  </si>
  <si>
    <t>48.126607, 37.861463</t>
  </si>
  <si>
    <t>1007B</t>
  </si>
  <si>
    <t>1008A</t>
  </si>
  <si>
    <t>г. Ясиноватая, ул. Орджоникидзе 136</t>
  </si>
  <si>
    <t>48.125092, 37.852068</t>
  </si>
  <si>
    <t>1008B</t>
  </si>
  <si>
    <t>1009A</t>
  </si>
  <si>
    <t>г. Ясиноватая, ул. Орджоникидзе - ул. Ореховая</t>
  </si>
  <si>
    <t>48.124238, 37.848921</t>
  </si>
  <si>
    <t>1009B</t>
  </si>
  <si>
    <t>1010A1</t>
  </si>
  <si>
    <t>г. Ясиноватая, ул. Орджоникидзе</t>
  </si>
  <si>
    <t>48.122155, 37.841765</t>
  </si>
  <si>
    <t>1010A2</t>
  </si>
  <si>
    <t>1010A3</t>
  </si>
  <si>
    <t>1010B1</t>
  </si>
  <si>
    <t>1010B2</t>
  </si>
  <si>
    <t>1010B3</t>
  </si>
  <si>
    <t>1011A1</t>
  </si>
  <si>
    <t>г. Ясиноватая, ул. Коммунальная - ул. Некрасова</t>
  </si>
  <si>
    <t>48.131525, 37.857616</t>
  </si>
  <si>
    <t>1011A2</t>
  </si>
  <si>
    <t>1011A3</t>
  </si>
  <si>
    <t>1012A1</t>
  </si>
  <si>
    <t>г. Горловка, ул. Академика Королева, 2 - Артемовское шоссе</t>
  </si>
  <si>
    <t>48.357023, 38.035215</t>
  </si>
  <si>
    <t>1013A</t>
  </si>
  <si>
    <t>г. Горловка, ул. Маршала Пересыпкина 19 (поз. 2)</t>
  </si>
  <si>
    <t>48.336072, 38.053124</t>
  </si>
  <si>
    <t>1013B</t>
  </si>
  <si>
    <t>1014A</t>
  </si>
  <si>
    <t>Дебальцево</t>
  </si>
  <si>
    <t>г. Дебальцево, ул. Советская, 30</t>
  </si>
  <si>
    <t>48.335189, 38.400677</t>
  </si>
  <si>
    <t>1014B</t>
  </si>
  <si>
    <t>1017A</t>
  </si>
  <si>
    <t>Донецк</t>
  </si>
  <si>
    <t>г. Донецк, Ленинский пр-т, д. 148</t>
  </si>
  <si>
    <t>47.946087, 37.775322</t>
  </si>
  <si>
    <t>1017B</t>
  </si>
  <si>
    <t>1018A1</t>
  </si>
  <si>
    <t>г. Донецк, Ленинский пр-т, пересечение с ул. Куприна (на разделительной полосе)</t>
  </si>
  <si>
    <t>Экран 2,7х3,7</t>
  </si>
  <si>
    <t>47.958403, 37.775941</t>
  </si>
  <si>
    <t>1018A2</t>
  </si>
  <si>
    <t>1019A1</t>
  </si>
  <si>
    <t>г. Донецк, Ленинский пр-т, на пересечении с ул. Днепродзержинская (на разделительной полосе)</t>
  </si>
  <si>
    <t>47.966896, 37.772462</t>
  </si>
  <si>
    <t>1019A2</t>
  </si>
  <si>
    <t>1020A1</t>
  </si>
  <si>
    <t>г. Донецк, Ленинский пр-т, на пересечении с ул. Кирова (на разделительной полосе)</t>
  </si>
  <si>
    <t>47.970265, 37.770761</t>
  </si>
  <si>
    <t>1020A2</t>
  </si>
  <si>
    <t>1021A1</t>
  </si>
  <si>
    <t>г. Донецк, Ленинский пр-т, площадь Коммунаров д. 2 (на разделительной полосе)</t>
  </si>
  <si>
    <t>47.991118, 37.797391</t>
  </si>
  <si>
    <t>1021A2</t>
  </si>
  <si>
    <t>1022A1</t>
  </si>
  <si>
    <t>г. Донецк, ул. Университетская, площадь Коммунаров д. 2 (на разделительной полосе)</t>
  </si>
  <si>
    <t>47.992138, 37.798536</t>
  </si>
  <si>
    <t>1022A2</t>
  </si>
  <si>
    <t>1023A</t>
  </si>
  <si>
    <t>г. Донецк, Садовый пр-т, на пересечении с ул. Университетская</t>
  </si>
  <si>
    <t>47.992875, 37.798244</t>
  </si>
  <si>
    <t>1024A</t>
  </si>
  <si>
    <t>г. Донецк, ул. Университетская, д. 19</t>
  </si>
  <si>
    <t>48.000348, 37.799185</t>
  </si>
  <si>
    <t>1025A</t>
  </si>
  <si>
    <t>г. Донецк, ул. Университетская, на пересечении с проспектом Мира</t>
  </si>
  <si>
    <t>48.017256, 37.79893</t>
  </si>
  <si>
    <t>1026A</t>
  </si>
  <si>
    <t>г. Донецк, ул. Кирова, возле д. 55В по Ленинскому проспекту</t>
  </si>
  <si>
    <t>47.968916, 37.76979</t>
  </si>
  <si>
    <t>1026B</t>
  </si>
  <si>
    <t>1027A</t>
  </si>
  <si>
    <t>г. Донецк, ул. Артема, д. 173А</t>
  </si>
  <si>
    <t>48.037465, 37.775786</t>
  </si>
  <si>
    <t>1027B</t>
  </si>
  <si>
    <t>1028A1</t>
  </si>
  <si>
    <t>г. Донецк, ул. Артема, д. 169К (на разделительной полосе)</t>
  </si>
  <si>
    <t>48.036833, 37.782594</t>
  </si>
  <si>
    <t>1028A2</t>
  </si>
  <si>
    <t>1029A</t>
  </si>
  <si>
    <t>г. Донецк, ул. Артема, д. 130</t>
  </si>
  <si>
    <t>48.030703, 37.789345</t>
  </si>
  <si>
    <t>1029B</t>
  </si>
  <si>
    <t>1030A1</t>
  </si>
  <si>
    <t>г. Донецк, ул. Артема, д. 137 (на разделительной полосе)</t>
  </si>
  <si>
    <t>48.014491, 37.802942</t>
  </si>
  <si>
    <t>1030A2</t>
  </si>
  <si>
    <t>1031A1</t>
  </si>
  <si>
    <t>г. Донецк, ул. Артема, д. 125 (на разделительной полосе)</t>
  </si>
  <si>
    <t>48.006672, 37.804323</t>
  </si>
  <si>
    <t>1031A2</t>
  </si>
  <si>
    <t>1032A</t>
  </si>
  <si>
    <t>г. Донецк, ул. Артема, д. 60</t>
  </si>
  <si>
    <t>47.99597, 37.804371</t>
  </si>
  <si>
    <t>1032B</t>
  </si>
  <si>
    <t>1033A</t>
  </si>
  <si>
    <t>г. Донецк, ул. Артема, д. 34 (поз. 1)</t>
  </si>
  <si>
    <t>47.989229, 37.804386</t>
  </si>
  <si>
    <t>1033B</t>
  </si>
  <si>
    <t>1034A</t>
  </si>
  <si>
    <t>г. Донецк, проспект Богдана Хмельницкого, на пересечении с ул. Университетская</t>
  </si>
  <si>
    <t>48.011154, 37.799181</t>
  </si>
  <si>
    <t>1034B</t>
  </si>
  <si>
    <t>1035A</t>
  </si>
  <si>
    <t>г. Донецк, проспект Богдана Хмельницкого, д. 108 (на разделительной полосе)</t>
  </si>
  <si>
    <t>48.011545, 37.809945</t>
  </si>
  <si>
    <t>1036A</t>
  </si>
  <si>
    <t>г. Донецк, проспект Богдана Хмельницкого, возле автостанции "Крытый рынок" (на разделительной полосе)</t>
  </si>
  <si>
    <t>48.011201, 37.810827</t>
  </si>
  <si>
    <t>1037A</t>
  </si>
  <si>
    <t>г. Донецк, Ленинский пр-т, на пересечении с ул. Шутова (слева при движении из города)</t>
  </si>
  <si>
    <t>47.944275, 37.774994</t>
  </si>
  <si>
    <t>1037B</t>
  </si>
  <si>
    <t>1038A</t>
  </si>
  <si>
    <t>г. Донецк, Ленинский пр-т, на пересечении с ул. Шутова (справа при движении из города)</t>
  </si>
  <si>
    <t>47.944283, 37.774493</t>
  </si>
  <si>
    <t>1038B</t>
  </si>
  <si>
    <t>1039A1</t>
  </si>
  <si>
    <t>г. Донецк, Ленинский пр-т, д. 142 (на разделительной полосе)</t>
  </si>
  <si>
    <t>47.950031, 37.775463</t>
  </si>
  <si>
    <t>1039A2</t>
  </si>
  <si>
    <t>1041A1</t>
  </si>
  <si>
    <t>г. Донецк, Ленинский пр-т, д. 118 (на разделительной полосе)</t>
  </si>
  <si>
    <t>47.956301, 37.776164</t>
  </si>
  <si>
    <t>1041A2</t>
  </si>
  <si>
    <t>1044A1</t>
  </si>
  <si>
    <t>г. Донецк, Ленинский пр-т, д. 63 (на разделительной полосе)</t>
  </si>
  <si>
    <t>47.963964, 37.77375</t>
  </si>
  <si>
    <t>1044A2</t>
  </si>
  <si>
    <t>1046A1</t>
  </si>
  <si>
    <t>г. Донецк, Ленинский пр-т, 175м до пересечения с ул. Кирова при движении из города (на разделительной полосе)</t>
  </si>
  <si>
    <t>47.971646, 37.770167</t>
  </si>
  <si>
    <t>1046A2</t>
  </si>
  <si>
    <t>1047A1</t>
  </si>
  <si>
    <t>г. Донецк, Ленинский пр-т, д. 54 (на разделительной полосе)</t>
  </si>
  <si>
    <t>47.972525, 37.769792</t>
  </si>
  <si>
    <t>1047A2</t>
  </si>
  <si>
    <t>1048A1</t>
  </si>
  <si>
    <t>г. Донецк, Ленинский пр-т, на пересечении с ул. Аравийская (на разделительной полосе)</t>
  </si>
  <si>
    <t>47.973347, 37.769419</t>
  </si>
  <si>
    <t>1048A2</t>
  </si>
  <si>
    <t>1049A1</t>
  </si>
  <si>
    <t>г. Донецк, Ленинский пр-т, в районе д. 11 по ул. Аравийская (на разделительной полосе)</t>
  </si>
  <si>
    <t>47.975025, 37.76926</t>
  </si>
  <si>
    <t>1049A2</t>
  </si>
  <si>
    <t>1050A1</t>
  </si>
  <si>
    <t>г. Донецк, Ленинский пр-т, в районе д. 12 по ул. Аравийская (на разделительной полосе)</t>
  </si>
  <si>
    <t>47.977184, 37.770569</t>
  </si>
  <si>
    <t>1050A2</t>
  </si>
  <si>
    <t>1053A</t>
  </si>
  <si>
    <t>г. Донецк, Ленинский пр-т, напротив д. 16</t>
  </si>
  <si>
    <t>47.982397, 37.778931</t>
  </si>
  <si>
    <t>1053B</t>
  </si>
  <si>
    <t>1055A1</t>
  </si>
  <si>
    <t>г. Донецк, ул. Куйбышева, на пересечении с Ленинским проспектом</t>
  </si>
  <si>
    <t>47.98439, 37.783321</t>
  </si>
  <si>
    <t>1055A2</t>
  </si>
  <si>
    <t>1057A</t>
  </si>
  <si>
    <t>г. Донецк, ул. Ивана Ткаченко, на пересечении с Ленинским проспектом</t>
  </si>
  <si>
    <t>47.987378, 37.788270</t>
  </si>
  <si>
    <t>1058A</t>
  </si>
  <si>
    <t>г. Донецк, Ленинский пр-т, возле д. 4А</t>
  </si>
  <si>
    <t>47.98764, 37.789535</t>
  </si>
  <si>
    <t>1058B</t>
  </si>
  <si>
    <t>1059A</t>
  </si>
  <si>
    <t>г. Донецк, Ленинский пр-т, возле д. 2 по ул. Стадионная</t>
  </si>
  <si>
    <t>47.989322, 37.791504</t>
  </si>
  <si>
    <t>1059B</t>
  </si>
  <si>
    <t>1060A</t>
  </si>
  <si>
    <t>г. Донецк, Ленинский пр-т, на пересечении с ул. Стадионная (слева при движении из города)</t>
  </si>
  <si>
    <t>47.990222, 37.793542</t>
  </si>
  <si>
    <t>1060B</t>
  </si>
  <si>
    <t>1070A</t>
  </si>
  <si>
    <t>г. Донецк, ул. Университетская, д. 85</t>
  </si>
  <si>
    <t>48.0246, 37.79286</t>
  </si>
  <si>
    <t>1071A</t>
  </si>
  <si>
    <t>г. Донецк, ул. Университетская, возле д. 11 по Таманскому проспекту</t>
  </si>
  <si>
    <t>48.029026, 37.787218</t>
  </si>
  <si>
    <t>1071B</t>
  </si>
  <si>
    <t>1073A</t>
  </si>
  <si>
    <t>г. Донецк, ул. Университетская, д. 116</t>
  </si>
  <si>
    <t>48.03319, 37.782073</t>
  </si>
  <si>
    <t>1073B</t>
  </si>
  <si>
    <t>1076A1</t>
  </si>
  <si>
    <t>г. Донецк, Киевский пр-т, д. 3 (на разделительной полосе)</t>
  </si>
  <si>
    <t>48.039447, 37.780011</t>
  </si>
  <si>
    <t>1076A2</t>
  </si>
  <si>
    <t>1083A</t>
  </si>
  <si>
    <t>г. Донецк, ул. Куприна, д. 42</t>
  </si>
  <si>
    <t>47.958629, 37.806353</t>
  </si>
  <si>
    <t>1083B</t>
  </si>
  <si>
    <t>1084A</t>
  </si>
  <si>
    <t>г. Донецк, ул. Пухова, на пересечении с ул. Куприна</t>
  </si>
  <si>
    <t>47.958944, 37.807526</t>
  </si>
  <si>
    <t>1085A</t>
  </si>
  <si>
    <t>г. Донецк, ул. Куприна, напротив д. 32</t>
  </si>
  <si>
    <t>47.95929, 37.811456</t>
  </si>
  <si>
    <t>1085B</t>
  </si>
  <si>
    <t>1087A</t>
  </si>
  <si>
    <t>г. Донецк, ул. Клиническая, напротив д. 270Б</t>
  </si>
  <si>
    <t>47.966740, 37.817703</t>
  </si>
  <si>
    <t>1087B</t>
  </si>
  <si>
    <t>1088A</t>
  </si>
  <si>
    <t>г. Донецк, ул. Ивана Ткаченко, д. 157</t>
  </si>
  <si>
    <t>47.971088, 37.806412</t>
  </si>
  <si>
    <t>1090A</t>
  </si>
  <si>
    <t>г. Донецк, ул. Ивана Ткаченко, напротив д. 94</t>
  </si>
  <si>
    <t>47.979933, 37.798316</t>
  </si>
  <si>
    <t>1090B</t>
  </si>
  <si>
    <t>1091A</t>
  </si>
  <si>
    <t>г. Донецк, ул. Ивана Ткаченко, д. 1В</t>
  </si>
  <si>
    <t>47.986359, 37.789227</t>
  </si>
  <si>
    <t>1091B</t>
  </si>
  <si>
    <t>1094A</t>
  </si>
  <si>
    <t>г. Донецк, ул. Кирова, возле д. 55Г по Ленинскому проспекту</t>
  </si>
  <si>
    <t>47.967977, 37.768639</t>
  </si>
  <si>
    <t>1094B</t>
  </si>
  <si>
    <t>1095A</t>
  </si>
  <si>
    <t>г. Донецк, ул. Кирова, д. 61А</t>
  </si>
  <si>
    <t>47.966943, 37.76733</t>
  </si>
  <si>
    <t>1095B</t>
  </si>
  <si>
    <t>1096A</t>
  </si>
  <si>
    <t>г. Донецк, ул. Кирова, д. 83</t>
  </si>
  <si>
    <t>47.963562, 37.761145</t>
  </si>
  <si>
    <t>1096B</t>
  </si>
  <si>
    <t>1097A</t>
  </si>
  <si>
    <t>г. Донецк, ул. Кирова, возле д. 225 по ул. Куприна</t>
  </si>
  <si>
    <t>47.962445, 37.754338</t>
  </si>
  <si>
    <t>1097B</t>
  </si>
  <si>
    <t>1099A</t>
  </si>
  <si>
    <t>г. Донецк, ул. Кирова, напротив д. 91</t>
  </si>
  <si>
    <t>47.962553, 37.750242</t>
  </si>
  <si>
    <t>1099B</t>
  </si>
  <si>
    <t>1102A</t>
  </si>
  <si>
    <t>г. Донецк, ул. Петровского, на пересечении с ул. Тухачевского</t>
  </si>
  <si>
    <t>47.957908, 37.734759</t>
  </si>
  <si>
    <t>1102B</t>
  </si>
  <si>
    <t>1103A</t>
  </si>
  <si>
    <t>г. Донецк, ул. Петровского, д. 74</t>
  </si>
  <si>
    <t>47.956737, 37.716485</t>
  </si>
  <si>
    <t>1103B</t>
  </si>
  <si>
    <t>1107A</t>
  </si>
  <si>
    <t>г. Донецк, ул. Петровского, возле д. 119В</t>
  </si>
  <si>
    <t>47.948136, 37.681671</t>
  </si>
  <si>
    <t>1107B</t>
  </si>
  <si>
    <t>1108A</t>
  </si>
  <si>
    <t>г. Донецк, ул. Петровского, напротив д. 119Г</t>
  </si>
  <si>
    <t>47.947479, 37.680279</t>
  </si>
  <si>
    <t>1108B</t>
  </si>
  <si>
    <t>1109A</t>
  </si>
  <si>
    <t>г. Донецк, ул. Петровского, напротив д. 182Б</t>
  </si>
  <si>
    <t>47.942944, 37.663095</t>
  </si>
  <si>
    <t>1109B</t>
  </si>
  <si>
    <t>1110A</t>
  </si>
  <si>
    <t>г. Донецк, ул. Петровского, возле д. 1 по ул. Пехотная</t>
  </si>
  <si>
    <t>47.942524, 37.641347</t>
  </si>
  <si>
    <t>1110B</t>
  </si>
  <si>
    <t>1111A</t>
  </si>
  <si>
    <t>г. Донецк, ул. Петровского, напротив д. 210</t>
  </si>
  <si>
    <t>47.941999, 37.631279</t>
  </si>
  <si>
    <t>1111B</t>
  </si>
  <si>
    <t>1119A</t>
  </si>
  <si>
    <t>г. Донецк, ул. 60-летия СССР, д. 9А</t>
  </si>
  <si>
    <t>48.009048, 37.740741</t>
  </si>
  <si>
    <t>1119B</t>
  </si>
  <si>
    <t>1120A</t>
  </si>
  <si>
    <t>г. Донецк, ул. Горная, 320м после пересечения с ул. Заварзина</t>
  </si>
  <si>
    <t>48.028008, 37.740622</t>
  </si>
  <si>
    <t>1120B</t>
  </si>
  <si>
    <t>1121A</t>
  </si>
  <si>
    <t>г. Донецк, ул. Артемовская, напротив д. 380</t>
  </si>
  <si>
    <t>48.031072, 37.737555</t>
  </si>
  <si>
    <t>1121B</t>
  </si>
  <si>
    <t>1122A</t>
  </si>
  <si>
    <t>г. Донецк, Красноармейское ш., Автовокзал "Западный"</t>
  </si>
  <si>
    <t>48.036119, 37.71694</t>
  </si>
  <si>
    <t>1122B</t>
  </si>
  <si>
    <t>1124A</t>
  </si>
  <si>
    <t>г. Донецк, ул. Горная, на пересечении с ул. Куйбышева</t>
  </si>
  <si>
    <t>48.037633, 37.746208</t>
  </si>
  <si>
    <t>1125A1</t>
  </si>
  <si>
    <t>г. Донецк, ул. Куйбышева, д. 229Б (на разделительной полосе)</t>
  </si>
  <si>
    <t>48.036743, 37.74667</t>
  </si>
  <si>
    <t>1125A2</t>
  </si>
  <si>
    <t>1127A</t>
  </si>
  <si>
    <t>г. Донецк, ул. Куйбышева, на пересечении с ул. Словацкая</t>
  </si>
  <si>
    <t>48.033197, 37.750007</t>
  </si>
  <si>
    <t>1127B</t>
  </si>
  <si>
    <t>1130A</t>
  </si>
  <si>
    <t>г. Донецк, ул. Куйбышева, напротив д. 118</t>
  </si>
  <si>
    <t>48.005165, 37.758248</t>
  </si>
  <si>
    <t>1130B</t>
  </si>
  <si>
    <t>1132A</t>
  </si>
  <si>
    <t>г. Донецк, ул. Куйбышева, д. 105А</t>
  </si>
  <si>
    <t>47.999095, 37.762378</t>
  </si>
  <si>
    <t>1133A</t>
  </si>
  <si>
    <t>г. Донецк, ул. Куйбышева, напротив д. 74</t>
  </si>
  <si>
    <t>47.995287, 37.767877</t>
  </si>
  <si>
    <t>1133B</t>
  </si>
  <si>
    <t>1134A</t>
  </si>
  <si>
    <t>г. Донецк, ул. Куйбышева, д. 77</t>
  </si>
  <si>
    <t>47.991016, 37.773834</t>
  </si>
  <si>
    <t>1134B</t>
  </si>
  <si>
    <t>1135A</t>
  </si>
  <si>
    <t>г. Донецк, ул. Куйбышева, возле д. 39А по Ленинскому проспекту</t>
  </si>
  <si>
    <t>47.9867, 37.780051</t>
  </si>
  <si>
    <t>1135B</t>
  </si>
  <si>
    <t>1136A</t>
  </si>
  <si>
    <t>г. Донецк, пр-т Панфилова, напротив д. 91</t>
  </si>
  <si>
    <t>48.000584, 37.764574</t>
  </si>
  <si>
    <t>1136B</t>
  </si>
  <si>
    <t>1138A</t>
  </si>
  <si>
    <t>г. Донецк, пр-т Панфилова, напротив д. 86</t>
  </si>
  <si>
    <t>48.004842, 37.768757</t>
  </si>
  <si>
    <t>1138B</t>
  </si>
  <si>
    <t>1140A</t>
  </si>
  <si>
    <t>г. Донецк, пр-т Панфилова, на пересечении с ул. Калинина</t>
  </si>
  <si>
    <t>48.0161, 37.777154</t>
  </si>
  <si>
    <t>1144A</t>
  </si>
  <si>
    <t>г. Донецк, пр-т Панфилова, возле д. 114/1 по ул. Артема</t>
  </si>
  <si>
    <t>48.025075, 37.793778</t>
  </si>
  <si>
    <t>1144B</t>
  </si>
  <si>
    <t>1145A</t>
  </si>
  <si>
    <t>г. Донецк, пр-т Богдана Хмельницкого, д. 52</t>
  </si>
  <si>
    <t>48.010258, 37.778176</t>
  </si>
  <si>
    <t>1145B</t>
  </si>
  <si>
    <t>1149A1</t>
  </si>
  <si>
    <t>г. Донецк, ул. Стадионная, д. 3Д (на разделительной полосе)</t>
  </si>
  <si>
    <t>47.990313, 37.79174</t>
  </si>
  <si>
    <t>1149A2</t>
  </si>
  <si>
    <t>1150A</t>
  </si>
  <si>
    <t>г. Донецк, площадь Коммунаров, напротив д. 1А</t>
  </si>
  <si>
    <t>47.991564, 37.796868</t>
  </si>
  <si>
    <t>1150B</t>
  </si>
  <si>
    <t>1151A</t>
  </si>
  <si>
    <t>г. Донецк, ул. Розы Люксембург, д. 54</t>
  </si>
  <si>
    <t>48.017205, 37.793015</t>
  </si>
  <si>
    <t>1151B</t>
  </si>
  <si>
    <t>1160A</t>
  </si>
  <si>
    <t>г. Донецк, ул. Артема, д. 286</t>
  </si>
  <si>
    <t>48.042645, 37.748005</t>
  </si>
  <si>
    <t>1161A</t>
  </si>
  <si>
    <t>г. Донецк, ул. Артема, на пересечении с ул. Горная</t>
  </si>
  <si>
    <t>48.04191, 37.750065</t>
  </si>
  <si>
    <t>1161B</t>
  </si>
  <si>
    <t>1163A</t>
  </si>
  <si>
    <t>г. Донецк, ул. Артема, на пересечении с ул. Зинина</t>
  </si>
  <si>
    <t>48.037168, 37.767146</t>
  </si>
  <si>
    <t>1163B</t>
  </si>
  <si>
    <t>1164A</t>
  </si>
  <si>
    <t>г. Донецк, ул. Артема, д. 160</t>
  </si>
  <si>
    <t>48.037717, 37.770349</t>
  </si>
  <si>
    <t>1164B</t>
  </si>
  <si>
    <t>1166A1</t>
  </si>
  <si>
    <t>г. Донецк, ул. Артема, на пересечении с ул. Университетская (на разделительной полосе)</t>
  </si>
  <si>
    <t>48.037395, 37.781376</t>
  </si>
  <si>
    <t>1166A2</t>
  </si>
  <si>
    <t>1168A</t>
  </si>
  <si>
    <t>г. Донецк, ул. Артема, на пересечении с ул. Челюскинцев</t>
  </si>
  <si>
    <t>48.032993, 37.786781</t>
  </si>
  <si>
    <t>1168B</t>
  </si>
  <si>
    <t>1170A</t>
  </si>
  <si>
    <t>г. Донецк, ул. Артема, д. 108</t>
  </si>
  <si>
    <t>48.023543, 37.798223</t>
  </si>
  <si>
    <t>1171A</t>
  </si>
  <si>
    <t>г. Донецк, ул. Артема, д. 106</t>
  </si>
  <si>
    <t>48.023393, 37.798371</t>
  </si>
  <si>
    <t>1172A</t>
  </si>
  <si>
    <t>г. Донецк, ул. Артема, возле д. 8Б по проспекту Германа Титова</t>
  </si>
  <si>
    <t>48.021188, 37.800511</t>
  </si>
  <si>
    <t>1172B</t>
  </si>
  <si>
    <t>1173A</t>
  </si>
  <si>
    <t>г. Донецк, ул. Артема, на пересечении с проспектом Мира</t>
  </si>
  <si>
    <t>48.017242, 37.80271</t>
  </si>
  <si>
    <t>1173B</t>
  </si>
  <si>
    <t>1176A1</t>
  </si>
  <si>
    <t>г. Донецк, ул. Артема, д. 94 (на разделительной полосе)</t>
  </si>
  <si>
    <t>48.011902, 37.803019</t>
  </si>
  <si>
    <t>1176A2</t>
  </si>
  <si>
    <t>1177A1</t>
  </si>
  <si>
    <t>г. Донецк, ул. Артема, д. 90 (на разделительной полосе)</t>
  </si>
  <si>
    <t>48.010871, 37.803615</t>
  </si>
  <si>
    <t>1177A2</t>
  </si>
  <si>
    <t>1179A1</t>
  </si>
  <si>
    <t>г. Донецк, ул. Артема, д. 84 (на разделительной полосе)</t>
  </si>
  <si>
    <t>48.008182, 37.804309</t>
  </si>
  <si>
    <t>1179A2</t>
  </si>
  <si>
    <t>1180A1</t>
  </si>
  <si>
    <t>г. Донецк, ул. Артема, д. 121 (на разделительной полосе)</t>
  </si>
  <si>
    <t>48.005364, 37.804325</t>
  </si>
  <si>
    <t>1180A2</t>
  </si>
  <si>
    <t>1181A</t>
  </si>
  <si>
    <t>г. Донецк, ул. Артема, напротив д. 68</t>
  </si>
  <si>
    <t>47.997945, 37.804572</t>
  </si>
  <si>
    <t>1181B</t>
  </si>
  <si>
    <t>1183A</t>
  </si>
  <si>
    <t>г. Донецк, ул. Артема, д. 34 (поз. 2)</t>
  </si>
  <si>
    <t>47.98862, 37.804363</t>
  </si>
  <si>
    <t>1183B</t>
  </si>
  <si>
    <t>1190A</t>
  </si>
  <si>
    <t>г. Донецк, ул. Челюскинцев, возле д. 13 по проспекту Мира</t>
  </si>
  <si>
    <t>48.017698, 37.807414</t>
  </si>
  <si>
    <t>1195A</t>
  </si>
  <si>
    <t>г. Донецк, ул. Челюскинцев, д. 123</t>
  </si>
  <si>
    <t>47.99997, 37.808314</t>
  </si>
  <si>
    <t>1195B</t>
  </si>
  <si>
    <t>1197A</t>
  </si>
  <si>
    <t>г. Донецк, ул. 50-летия СССР, на пересечении с проспектом Ильича</t>
  </si>
  <si>
    <t>48.001904, 37.811736</t>
  </si>
  <si>
    <t>1197B</t>
  </si>
  <si>
    <t>1199A</t>
  </si>
  <si>
    <t>г. Донецк, ул. 50-летия СССР, напротив д. 149</t>
  </si>
  <si>
    <t>48.009156, 37.811586</t>
  </si>
  <si>
    <t>1201A</t>
  </si>
  <si>
    <t>г. Донецк, ул. 50-летия СССР, на пересечении с проспектом Мира</t>
  </si>
  <si>
    <t>48.017304, 37.811738</t>
  </si>
  <si>
    <t>1203A</t>
  </si>
  <si>
    <t>г. Донецк, пр-т Мира, д. 143Б по ул. Артема (на разделительной полосе)</t>
  </si>
  <si>
    <t>48.017133, 37.80302</t>
  </si>
  <si>
    <t>1205A1</t>
  </si>
  <si>
    <t>г. Донецк, пр-т Мира, д. 155 по ул. Набережная (на разделительной полосе)</t>
  </si>
  <si>
    <t>48.016222, 37.822383</t>
  </si>
  <si>
    <t>1205A2</t>
  </si>
  <si>
    <t>1210A</t>
  </si>
  <si>
    <t>г. Донецк, проспект Богдана Хмельницкого, д. 89</t>
  </si>
  <si>
    <t>48.011142, 37.801467</t>
  </si>
  <si>
    <t>1210B</t>
  </si>
  <si>
    <t>1214A</t>
  </si>
  <si>
    <t>г. Донецк, ул. Гурова, на пересечении с ул. Постышева</t>
  </si>
  <si>
    <t>48.004114, 37.805585</t>
  </si>
  <si>
    <t>1214B</t>
  </si>
  <si>
    <t>1215A</t>
  </si>
  <si>
    <t>г. Донецк, Комсомольский пр-т, на пересечении с ул. Артема</t>
  </si>
  <si>
    <t>48.000084, 37.804683</t>
  </si>
  <si>
    <t>1217A</t>
  </si>
  <si>
    <t>г. Донецк, пр-т Павших Коммунаров, на пересечении с ул. Постышева</t>
  </si>
  <si>
    <t>47.991024, 37.805451</t>
  </si>
  <si>
    <t>1218A</t>
  </si>
  <si>
    <t>г. Донецк, пр-т Павших Коммунаров, возле д. 14 по ул. Малая Набережная</t>
  </si>
  <si>
    <t>47.991397, 37.82092</t>
  </si>
  <si>
    <t>1218B</t>
  </si>
  <si>
    <t>1222A</t>
  </si>
  <si>
    <t>г. Донецк, ул. Левобережная, возле д. 68Г</t>
  </si>
  <si>
    <t>47.988888, 37.823972</t>
  </si>
  <si>
    <t>1222B</t>
  </si>
  <si>
    <t>1224A</t>
  </si>
  <si>
    <t>г. Донецк, пр-т Мира, возле д. 135 по ул. Таврическая</t>
  </si>
  <si>
    <t>48.016276, 37.828874</t>
  </si>
  <si>
    <t>1224B</t>
  </si>
  <si>
    <t>1227A</t>
  </si>
  <si>
    <t>г. Донецк, пр-т Мира, на пересечении с ул. Сигова</t>
  </si>
  <si>
    <t>48.016657, 37.845684</t>
  </si>
  <si>
    <t>1227B</t>
  </si>
  <si>
    <t>1230A</t>
  </si>
  <si>
    <t>г. Донецк, Красногвардейский пр-т, на пересечении с ул. Герцена</t>
  </si>
  <si>
    <t>48.014071, 37.865306</t>
  </si>
  <si>
    <t>1230B</t>
  </si>
  <si>
    <t>1231A</t>
  </si>
  <si>
    <t>г. Донецк, Красногвардейский пр-т, напротив д. 12</t>
  </si>
  <si>
    <t>48.008177, 37.865802</t>
  </si>
  <si>
    <t>1231B</t>
  </si>
  <si>
    <t>1232A</t>
  </si>
  <si>
    <t>г. Донецк, бульвар Шахтостроителей, на пересечении с бульваром Шевченко (на разделительной полосе)</t>
  </si>
  <si>
    <t>48.009913, 37.854777</t>
  </si>
  <si>
    <t>1233A</t>
  </si>
  <si>
    <t>г. Донецк, ул. Токмакская, на пересечении с проспектом Ильича</t>
  </si>
  <si>
    <t>48.003021, 37.871704</t>
  </si>
  <si>
    <t>1233B</t>
  </si>
  <si>
    <t>1234A</t>
  </si>
  <si>
    <t>г. Донецк, ул. Горностаевская, д. 21Б</t>
  </si>
  <si>
    <t>48.001294, 37.899002</t>
  </si>
  <si>
    <t>1234B</t>
  </si>
  <si>
    <t>1235A</t>
  </si>
  <si>
    <t>г. Донецк, ул. Горностаевская, напротив д. 23А по ул. Вековая</t>
  </si>
  <si>
    <t>47.998256, 37.899343</t>
  </si>
  <si>
    <t>1235B</t>
  </si>
  <si>
    <t>1236A</t>
  </si>
  <si>
    <t>г. Донецк, ул. Горностаевская, на пересечении с ул. Данилевского</t>
  </si>
  <si>
    <t>47.996193, 37.899256</t>
  </si>
  <si>
    <t>1236B</t>
  </si>
  <si>
    <t>1237A</t>
  </si>
  <si>
    <t>г. Донецк, ул. Багратиона, возле д. 54</t>
  </si>
  <si>
    <t>47.995963, 37.905443</t>
  </si>
  <si>
    <t>1237B</t>
  </si>
  <si>
    <t>1238A</t>
  </si>
  <si>
    <t>г. Донецк, ул. Полоцкая, напротив д. 40</t>
  </si>
  <si>
    <t>47.995502, 37.907289</t>
  </si>
  <si>
    <t>1238B</t>
  </si>
  <si>
    <t>1239A</t>
  </si>
  <si>
    <t>г. Донецк, ул. Нижнекурганская, на пересечении с ул. 230-й Стрелковой Дивизии</t>
  </si>
  <si>
    <t>47.988470, 37.900876</t>
  </si>
  <si>
    <t>1240A</t>
  </si>
  <si>
    <t>г. Донецк, ул. Нижнекурганская, на пересечении с ул. Цветочная</t>
  </si>
  <si>
    <t>47.982932, 37.904702</t>
  </si>
  <si>
    <t>1240B</t>
  </si>
  <si>
    <t>1241A</t>
  </si>
  <si>
    <t>г. Донецк, ул. 230-й Стрелковой Дивизии, напротив д. 7В</t>
  </si>
  <si>
    <t>47.989768, 37.908123</t>
  </si>
  <si>
    <t>1241B</t>
  </si>
  <si>
    <t>1242A</t>
  </si>
  <si>
    <t>г. Донецк, ул. 230-й Стрелковой Дивизии, напротив д. 9</t>
  </si>
  <si>
    <t>47.990191, 37.910189</t>
  </si>
  <si>
    <t>1242B</t>
  </si>
  <si>
    <t>1243A</t>
  </si>
  <si>
    <t>г. Донецк, ул. 230-й Стрелковой Дивизии, возле д. 16Д по ул. Независимости</t>
  </si>
  <si>
    <t>47.991147, 37.914575</t>
  </si>
  <si>
    <t>1243B</t>
  </si>
  <si>
    <t>1244A</t>
  </si>
  <si>
    <t>г. Донецк, ул. 230-й Стрелковой Дивизии, д. 14</t>
  </si>
  <si>
    <t>47.988337, 37.911958</t>
  </si>
  <si>
    <t>1244B</t>
  </si>
  <si>
    <t>1245A</t>
  </si>
  <si>
    <t>г. Донецк, ул. Щетинина, напротив д. 7</t>
  </si>
  <si>
    <t>47.981546, 37.914174</t>
  </si>
  <si>
    <t>1245B</t>
  </si>
  <si>
    <t>1246A</t>
  </si>
  <si>
    <t>г. Донецк, ул. Коммунистическая, напротив д. 20</t>
  </si>
  <si>
    <t>47.972579, 37.92361</t>
  </si>
  <si>
    <t>1246B</t>
  </si>
  <si>
    <t>1247A</t>
  </si>
  <si>
    <t>г. Донецк, ул. Пролетарская, возле д. 114</t>
  </si>
  <si>
    <t>47.971837, 37.915049</t>
  </si>
  <si>
    <t>1247B</t>
  </si>
  <si>
    <t>1248A</t>
  </si>
  <si>
    <t>г. Донецк, ул. Октября, напротив д. 16А/1</t>
  </si>
  <si>
    <t>47.962079, 37.880973</t>
  </si>
  <si>
    <t>1248B</t>
  </si>
  <si>
    <t>1249A</t>
  </si>
  <si>
    <t>г. Донецк, ул. Октября, д. 10</t>
  </si>
  <si>
    <t>47.96345, 37.877187</t>
  </si>
  <si>
    <t>1249B</t>
  </si>
  <si>
    <t>1250A</t>
  </si>
  <si>
    <t>г. Донецк, ул. Краснооктябрьская, д. 87</t>
  </si>
  <si>
    <t>47.979339, 37.850307</t>
  </si>
  <si>
    <t>1250B</t>
  </si>
  <si>
    <t>1252A</t>
  </si>
  <si>
    <t>г. Донецк, пр-т Павших Коммунаров, д. 81В</t>
  </si>
  <si>
    <t>47.99191, 37.841859</t>
  </si>
  <si>
    <t>1252B</t>
  </si>
  <si>
    <t>1253A</t>
  </si>
  <si>
    <t>г. Донецк, пр-т Павших Коммунаров, возле д. 83</t>
  </si>
  <si>
    <t>47.99226, 37.845265</t>
  </si>
  <si>
    <t>1253B</t>
  </si>
  <si>
    <t>1254A</t>
  </si>
  <si>
    <t>г. Донецк, пр-т Павших Коммунаров, 120м до пересечения с ул. Складская</t>
  </si>
  <si>
    <t>47.993053, 37.86578</t>
  </si>
  <si>
    <t>1254B</t>
  </si>
  <si>
    <t>1260A</t>
  </si>
  <si>
    <t>г. Донецк, пр-т Дзержинского, напротив д. 69В</t>
  </si>
  <si>
    <t>47.997317, 37.840155</t>
  </si>
  <si>
    <t>1260B</t>
  </si>
  <si>
    <t>1261A</t>
  </si>
  <si>
    <t>г. Донецк, ул. Разенкова, напротив д. 2Д</t>
  </si>
  <si>
    <t>48.000011, 37.840954</t>
  </si>
  <si>
    <t>1261B</t>
  </si>
  <si>
    <t>1264A</t>
  </si>
  <si>
    <t>г. Донецк, ул. Марии Ульяновой, возле д. 44 по проспекту Ильича</t>
  </si>
  <si>
    <t>48.002572, 37.840731</t>
  </si>
  <si>
    <t>1265A</t>
  </si>
  <si>
    <t>г. Донецк, Ленинский пр-т, 1км до поворота на ул. Шутова</t>
  </si>
  <si>
    <t>47.935333, 37.773652</t>
  </si>
  <si>
    <t>1265B</t>
  </si>
  <si>
    <t>1266A</t>
  </si>
  <si>
    <t>г. Донецк, Ленинский пр-т, 300м до поворота на ул. Шутова</t>
  </si>
  <si>
    <t>47.941548, 37.774616</t>
  </si>
  <si>
    <t>1266B</t>
  </si>
  <si>
    <t>1267A</t>
  </si>
  <si>
    <t>г. Донецк, Ленинский пр-т, 120м до поворота на ул. Шутова</t>
  </si>
  <si>
    <t>47.943225, 37.774841</t>
  </si>
  <si>
    <t>1267B</t>
  </si>
  <si>
    <t>1268A</t>
  </si>
  <si>
    <t>г. Донецк, ул. Пухова, д. 8к1</t>
  </si>
  <si>
    <t>47.955476, 37.808164</t>
  </si>
  <si>
    <t>1268B</t>
  </si>
  <si>
    <t>1270A</t>
  </si>
  <si>
    <t>г. Мариуполь, пересечение пр. Металлургов с Приморским бульваром</t>
  </si>
  <si>
    <t>47.083541, 37.541701</t>
  </si>
  <si>
    <t>1271A</t>
  </si>
  <si>
    <t>г. Мариуполь, пересечение пр. Металлургов с пр. Мира (поз. 1)</t>
  </si>
  <si>
    <t>47.096943, 37.542934</t>
  </si>
  <si>
    <t>1272A</t>
  </si>
  <si>
    <t>г. Мариуполь, пересечение пр. Металлургов с пр. Мира (поз. 2)</t>
  </si>
  <si>
    <t>47.097279, 37.543543</t>
  </si>
  <si>
    <t>1275A</t>
  </si>
  <si>
    <t>г. Мариуполь, пр. Металлургов напротив дома 175</t>
  </si>
  <si>
    <t>47.125352, 37.563888</t>
  </si>
  <si>
    <t>1275B</t>
  </si>
  <si>
    <t>1278A</t>
  </si>
  <si>
    <t>г. Мариуполь, пр. Карпова на пересечении с ул. Тополиной</t>
  </si>
  <si>
    <t>47.148867, 37.550507</t>
  </si>
  <si>
    <t>1278B</t>
  </si>
  <si>
    <t>г. Мариуполь, пр. Мира напротив дома 130</t>
  </si>
  <si>
    <t>47.100097, 37.502809</t>
  </si>
  <si>
    <t>1279B</t>
  </si>
  <si>
    <t>1280A</t>
  </si>
  <si>
    <t>г. Мариуполь, пр. Ильича со стороны дома 50</t>
  </si>
  <si>
    <t>47.135797, 37.591445</t>
  </si>
  <si>
    <t>1280B</t>
  </si>
  <si>
    <t>1281A</t>
  </si>
  <si>
    <t>г. Мариуполь, ул. Карпинского со стороны дома 69</t>
  </si>
  <si>
    <t>47.130881, 37.558912</t>
  </si>
  <si>
    <t>1281B</t>
  </si>
  <si>
    <t>1283A1</t>
  </si>
  <si>
    <t>г. Мариуполь, бул. Шевченко, 160м от пр. Строителей (на разделительной полосе)</t>
  </si>
  <si>
    <t>47.115989, 37.524079</t>
  </si>
  <si>
    <t>1283A2</t>
  </si>
  <si>
    <t>1284A</t>
  </si>
  <si>
    <t>г. Мариуполь, Володарское шоссе напротив дома 2</t>
  </si>
  <si>
    <t>47.117578, 37.508889</t>
  </si>
  <si>
    <t>1284B</t>
  </si>
  <si>
    <t>1286A</t>
  </si>
  <si>
    <t>г. Мариуполь, ул. Артема на пересечении с ул. Октябрьской</t>
  </si>
  <si>
    <t>47.109140, 37.562177</t>
  </si>
  <si>
    <t>1286B</t>
  </si>
  <si>
    <t>г. Мариуполь, пр. Мира, 540м до пересечения с ул. Краснофлотской при движении в город</t>
  </si>
  <si>
    <t>47.099943, 37.494071</t>
  </si>
  <si>
    <t>1287B</t>
  </si>
  <si>
    <t>1288A</t>
  </si>
  <si>
    <t>г. Мариуполь, ул. Университетская на пересечении с ул. Казанцева</t>
  </si>
  <si>
    <t>47.096002, 37.539717</t>
  </si>
  <si>
    <t>1289A</t>
  </si>
  <si>
    <t>г. Мариуполь, пр. Нахимова со стороны дома 172</t>
  </si>
  <si>
    <t>47.090667, 37.529784</t>
  </si>
  <si>
    <t>1289B</t>
  </si>
  <si>
    <t>1290A</t>
  </si>
  <si>
    <t>г. Мариуполь, «Пятачок», пересечение ул. Краснофлотской, ул. Латышева, ул. Фёдорова, ул. Восстания, ул. Ушакова</t>
  </si>
  <si>
    <t>47.065735, 37.493025</t>
  </si>
  <si>
    <t>1290B</t>
  </si>
  <si>
    <t>1291A</t>
  </si>
  <si>
    <t>г. Мариуполь, пр. Мира на пересечении с ул. Зелинского</t>
  </si>
  <si>
    <t>47.099076, 37.517097</t>
  </si>
  <si>
    <t>1291B</t>
  </si>
  <si>
    <t>1292A</t>
  </si>
  <si>
    <t>г. Мариуполь, пр. Мира на пересечении с ул. Куприна</t>
  </si>
  <si>
    <t>47.099422, 37.507859</t>
  </si>
  <si>
    <t>1295A</t>
  </si>
  <si>
    <t>г. Мариуполь, ул. Куприна, 90м до пересечения с пр. Мира</t>
  </si>
  <si>
    <t>47.100618, 37.507648</t>
  </si>
  <si>
    <t>1295B</t>
  </si>
  <si>
    <t>1297A</t>
  </si>
  <si>
    <t>г. Мариуполь, пр. Лунина (разделительная полоса)</t>
  </si>
  <si>
    <t>47.066116, 37.508954</t>
  </si>
  <si>
    <t>1297B</t>
  </si>
  <si>
    <t>1298A</t>
  </si>
  <si>
    <t>г. Мариуполь, пр. Лунина на пересечении с пр. Нахимова</t>
  </si>
  <si>
    <t>47.066584, 37.509460</t>
  </si>
  <si>
    <t>1298B</t>
  </si>
  <si>
    <t>г. Мариуполь, пр. Мира, 650м после пересечения с ул. Краснофлотской при движении из города</t>
  </si>
  <si>
    <t>47.100053, 37.492703</t>
  </si>
  <si>
    <t>1301B</t>
  </si>
  <si>
    <t>1302A1</t>
  </si>
  <si>
    <t>г. Мариуполь, ул. Куприна, на пересечении с бул. Шевченко</t>
  </si>
  <si>
    <t>47.116401, 37.510230</t>
  </si>
  <si>
    <t>1302A2</t>
  </si>
  <si>
    <t>1303A</t>
  </si>
  <si>
    <t>г. Мариуполь, пр. Ленинградский, на пересечении с пр. Победы</t>
  </si>
  <si>
    <t>47.105400, 37.668342</t>
  </si>
  <si>
    <t>1304A</t>
  </si>
  <si>
    <t>г. Мариуполь, пр. Победы на пересечении с бул. 50 лет Октября</t>
  </si>
  <si>
    <t>47.107381, 37.637738</t>
  </si>
  <si>
    <t>1304B</t>
  </si>
  <si>
    <t>1305A</t>
  </si>
  <si>
    <t>г. Мариуполь, ул. Таганрогская напротив дома 107</t>
  </si>
  <si>
    <t>47.118601, 37.639301</t>
  </si>
  <si>
    <t>1305B</t>
  </si>
  <si>
    <t>1306A</t>
  </si>
  <si>
    <t>г. Мариуполь, ул. Таганрогская на пересечении с ул. Олимпийской</t>
  </si>
  <si>
    <t>47.130204, 37.680766</t>
  </si>
  <si>
    <t>1306B</t>
  </si>
  <si>
    <t>1307A1</t>
  </si>
  <si>
    <t>г. Мариуполь, бул. Шевченко, 360м от пр. Строителей (на разделительной полосе)</t>
  </si>
  <si>
    <t>47.116184, 37.521449</t>
  </si>
  <si>
    <t>1307A2</t>
  </si>
  <si>
    <t>1308A1</t>
  </si>
  <si>
    <t>г. Мариуполь, бул. Шевченко на пересечении с ул. 9-ой Авиадивизии (на разделительной полосе)</t>
  </si>
  <si>
    <t>47.116382, 37.518672</t>
  </si>
  <si>
    <t>1308A2</t>
  </si>
  <si>
    <t>1309A1</t>
  </si>
  <si>
    <t>г. Мариуполь, бул. Шевченко, середина дома 264 (на разделительной полосе)</t>
  </si>
  <si>
    <t>47.116603, 37.515705</t>
  </si>
  <si>
    <t>1309A2</t>
  </si>
  <si>
    <t>1310A</t>
  </si>
  <si>
    <t>г. Мариуполь, ул. Карла Либкнехта, д. 117</t>
  </si>
  <si>
    <t>47.106489, 37.531979</t>
  </si>
  <si>
    <t>1310B</t>
  </si>
  <si>
    <t>1311A</t>
  </si>
  <si>
    <t>г. Мариуполь, пр. Строителей со стороны дома 143</t>
  </si>
  <si>
    <t>47.111345, 37.525704</t>
  </si>
  <si>
    <t>1311B</t>
  </si>
  <si>
    <t>1312A</t>
  </si>
  <si>
    <t>г. Мариуполь, пр-т Строителей, на пересечении с бульв. Шевченко (поз. 2)</t>
  </si>
  <si>
    <t>47.116312, 37.526042</t>
  </si>
  <si>
    <t>1312B</t>
  </si>
  <si>
    <t>1313A</t>
  </si>
  <si>
    <t>г. Мариуполь, бул. Шевченко на пересечении с ул. Кирова</t>
  </si>
  <si>
    <t>47.116371, 37.528531</t>
  </si>
  <si>
    <t>1314A</t>
  </si>
  <si>
    <t>г. Мариуполь, бул. Шевченко со стороны дома 91</t>
  </si>
  <si>
    <t>47.109468, 37.553429</t>
  </si>
  <si>
    <t>1314B</t>
  </si>
  <si>
    <t>1316A</t>
  </si>
  <si>
    <t>г. Мариуполь, ул. Набережная возле остановки «Завод Маркохим»</t>
  </si>
  <si>
    <t>47.111257, 37.603235</t>
  </si>
  <si>
    <t>1316B</t>
  </si>
  <si>
    <t>1317A</t>
  </si>
  <si>
    <t>г. Мариуполь, ул. Голубенко на пересечении с ул. Лазо</t>
  </si>
  <si>
    <t>47.117293, 37.634925</t>
  </si>
  <si>
    <t>1317B</t>
  </si>
  <si>
    <t>1318A</t>
  </si>
  <si>
    <t>г. Мариуполь, ул. Таганрогская на пересечении с ул. Орджоникидзе (напротив)</t>
  </si>
  <si>
    <t>47.126456, 37.663434</t>
  </si>
  <si>
    <t>1318B</t>
  </si>
  <si>
    <t>1319A1</t>
  </si>
  <si>
    <t>г. Мариуполь, ул. Олимпийская со стороны дома 199 (на разделительной полосе)</t>
  </si>
  <si>
    <t>47.127033, 37.680799</t>
  </si>
  <si>
    <t>1319A2</t>
  </si>
  <si>
    <t>1320A1</t>
  </si>
  <si>
    <t>г. Мариуполь, ул. Олимпийская на пересечении с ул. Станиславского (на разделительной полосе)</t>
  </si>
  <si>
    <t>47.116858, 37.679462</t>
  </si>
  <si>
    <t>1320A2</t>
  </si>
  <si>
    <t>1321A1</t>
  </si>
  <si>
    <t>г. Мариуполь, ул. Олимпийская со стороны дома 126 (на разделительной полосе)</t>
  </si>
  <si>
    <t>47.110125, 37.677624</t>
  </si>
  <si>
    <t>1321A2</t>
  </si>
  <si>
    <t>1322A</t>
  </si>
  <si>
    <t>г. Мариуполь, ул. 130-й Таганрогской дивизии возле дома 10А</t>
  </si>
  <si>
    <t>47.110266, 37.668691</t>
  </si>
  <si>
    <t>1322B</t>
  </si>
  <si>
    <t>1323A</t>
  </si>
  <si>
    <t>г. Мариуполь, пр. Победы со стороны дома 98</t>
  </si>
  <si>
    <t>47.105702, 37.665650</t>
  </si>
  <si>
    <t>1323B</t>
  </si>
  <si>
    <t>1324A</t>
  </si>
  <si>
    <t>г. Мариуполь, пр. Победы на пересечении с ул. Орджоникидзе</t>
  </si>
  <si>
    <t>47.106554, 37.651126</t>
  </si>
  <si>
    <t>1325A</t>
  </si>
  <si>
    <t>г. Мариуполь, пр. Карпова, перед поворотом на ул. Первомайскую</t>
  </si>
  <si>
    <t>47.172094, 37.537961</t>
  </si>
  <si>
    <t>1325B</t>
  </si>
  <si>
    <t>1326A</t>
  </si>
  <si>
    <t>г. Мариуполь, Володарское шоссе возле дома 363 по бул. Шевченко</t>
  </si>
  <si>
    <t>47.118023, 37.507956</t>
  </si>
  <si>
    <t>1326B</t>
  </si>
  <si>
    <t>1327A</t>
  </si>
  <si>
    <t>г. Мариуполь, Володарское шоссе напротив дома 1</t>
  </si>
  <si>
    <t>47.119783, 37.503907</t>
  </si>
  <si>
    <t>1327B</t>
  </si>
  <si>
    <t>1328A</t>
  </si>
  <si>
    <t>г. Мариуполь, ул. Куприна (ор-р пожарная часть / рынок Азовский)</t>
  </si>
  <si>
    <t>47.104169, 37.508078</t>
  </si>
  <si>
    <t>1328B</t>
  </si>
  <si>
    <t>1329A</t>
  </si>
  <si>
    <t>г. Мариуполь, Володарское шоссе, 6</t>
  </si>
  <si>
    <t>47.122652, 37.498719</t>
  </si>
  <si>
    <t>1329B</t>
  </si>
  <si>
    <t>1330A</t>
  </si>
  <si>
    <t>г. Мариуполь, ул. 50 лет СССР, напротив дома 42</t>
  </si>
  <si>
    <t>47.112010, 37.516094</t>
  </si>
  <si>
    <t>1331A1</t>
  </si>
  <si>
    <t>г. Мариуполь, пр. Строителей возле дома 108</t>
  </si>
  <si>
    <t>Ситиборд 2,7х3,7</t>
  </si>
  <si>
    <t>динамика</t>
  </si>
  <si>
    <t>47.102187, 37.523960</t>
  </si>
  <si>
    <t>1331B1</t>
  </si>
  <si>
    <t>1332A</t>
  </si>
  <si>
    <t>г. Мариуполь, ул. Краснофлотская на пересечении с ул. Бахчиванджи</t>
  </si>
  <si>
    <t>47.093372, 37.499070</t>
  </si>
  <si>
    <t>1332B</t>
  </si>
  <si>
    <t>1333A</t>
  </si>
  <si>
    <t>г. Мариуполь, ул. Краснофлотская, 165</t>
  </si>
  <si>
    <t>47.089301, 37.496424</t>
  </si>
  <si>
    <t>1333B</t>
  </si>
  <si>
    <t>1334A1</t>
  </si>
  <si>
    <t>г. Мариуполь, пр. Строителей на пересечении с ул. Лавицкого, со стороны Приморского районного суда</t>
  </si>
  <si>
    <t>47.087946, 37.519348</t>
  </si>
  <si>
    <t>1334B1</t>
  </si>
  <si>
    <t>1335A</t>
  </si>
  <si>
    <t>г. Мариуполь, пр. Нахимова на пересечении с ул. Санаторной</t>
  </si>
  <si>
    <t>47.073688, 37.509408</t>
  </si>
  <si>
    <t>1336A</t>
  </si>
  <si>
    <t>г. Мариуполь, ул. Гагарина на пересечении с ул. Интернациональной</t>
  </si>
  <si>
    <t>47.065134, 37.503089</t>
  </si>
  <si>
    <t>1336B</t>
  </si>
  <si>
    <t>1337A1</t>
  </si>
  <si>
    <t>г. Мариуполь, ул. Латышева напротив дома 31</t>
  </si>
  <si>
    <t>47.065328, 37.485306</t>
  </si>
  <si>
    <t>1337B1</t>
  </si>
  <si>
    <t>1338A</t>
  </si>
  <si>
    <t>г. Мариуполь, пр. Нахимова напротив дома 160</t>
  </si>
  <si>
    <t>47.087050, 37.525988</t>
  </si>
  <si>
    <t>1339A</t>
  </si>
  <si>
    <t>г. Мариуполь, пр. Нахимова со стороны СК Ильичевец</t>
  </si>
  <si>
    <t>47.088601, 37.527766</t>
  </si>
  <si>
    <t>1339B</t>
  </si>
  <si>
    <t>1340A</t>
  </si>
  <si>
    <t>г. Мариуполь, бул. Шевченко со стороны дома 68</t>
  </si>
  <si>
    <t>47.107416, 37.555972</t>
  </si>
  <si>
    <t>1340B</t>
  </si>
  <si>
    <t>1341A</t>
  </si>
  <si>
    <t>г. Мариуполь, ул. Октябрьская со стороны автовокзала</t>
  </si>
  <si>
    <t>47.108419, 37.563535</t>
  </si>
  <si>
    <t>1341B</t>
  </si>
  <si>
    <t>1342A1</t>
  </si>
  <si>
    <t>г. Мариуполь, ул. Карпинского со стороны здания 112</t>
  </si>
  <si>
    <t>47.113433, 37.554198</t>
  </si>
  <si>
    <t>1343A1</t>
  </si>
  <si>
    <t>г. Мариуполь, ул. Кальмиусская на пересечении с пр. Металлургов</t>
  </si>
  <si>
    <t>47.112899, 37.556654</t>
  </si>
  <si>
    <t>1344A</t>
  </si>
  <si>
    <t>г. Мариуполь, ул. 7-ой проезд на пересечении с пр. Металлургов со стороны автосалона</t>
  </si>
  <si>
    <t>47.116847, 37.561791</t>
  </si>
  <si>
    <t>1344B</t>
  </si>
  <si>
    <t>1345A1</t>
  </si>
  <si>
    <t>г. Мариуполь, пр. Металлургов со стороны дома 167</t>
  </si>
  <si>
    <t>47.123772, 37.563789</t>
  </si>
  <si>
    <t>1345B1</t>
  </si>
  <si>
    <t>1346A1</t>
  </si>
  <si>
    <t>г. Мариуполь, пр. Металлургов со стороны дома 198</t>
  </si>
  <si>
    <t>47.134901, 37.566810</t>
  </si>
  <si>
    <t>1347A1</t>
  </si>
  <si>
    <t>г. Мариуполь, пр. Металлургов со стороны дома 225</t>
  </si>
  <si>
    <t>47.134052, 37.566892</t>
  </si>
  <si>
    <t>1349A</t>
  </si>
  <si>
    <t>г. Мариуполь, ул. Макара Мазая (Авторынок)</t>
  </si>
  <si>
    <t>47.125409, 37.576835</t>
  </si>
  <si>
    <t>1349B</t>
  </si>
  <si>
    <t>1350A</t>
  </si>
  <si>
    <t>г. Мариуполь, ул. Макара Мазая на пересечении с пр. Ильича (поз. 2)</t>
  </si>
  <si>
    <t>47.137270, 37.582433</t>
  </si>
  <si>
    <t>1350B</t>
  </si>
  <si>
    <t>1351A</t>
  </si>
  <si>
    <t>г. Мариуполь, пр. Ильича напротив здания 45</t>
  </si>
  <si>
    <t>47.135805, 37.593433</t>
  </si>
  <si>
    <t>1352A</t>
  </si>
  <si>
    <t>г. Мариуполь, ул. Заозерная напротив дома 87Б</t>
  </si>
  <si>
    <t>47.140651, 37.613755</t>
  </si>
  <si>
    <t>1352B</t>
  </si>
  <si>
    <t>1353A</t>
  </si>
  <si>
    <t>г. Мариуполь, ул. Заозерная на пересечении с ул. Родниковой</t>
  </si>
  <si>
    <t>47.142428, 37.615378</t>
  </si>
  <si>
    <t>1354A</t>
  </si>
  <si>
    <t>г. Мариуполь, ул. Заозерная, 76А на пересечении с ул. Мамина Сибиряка</t>
  </si>
  <si>
    <t>47.143079, 37.617075</t>
  </si>
  <si>
    <t>1355A</t>
  </si>
  <si>
    <t>г. Мариуполь, пр. Карпова</t>
  </si>
  <si>
    <t>47.155338, 37.547074</t>
  </si>
  <si>
    <t>1355B</t>
  </si>
  <si>
    <t>1356A</t>
  </si>
  <si>
    <t>г. Мариуполь, пр. Карпова на пересечении с ул. Камышовой</t>
  </si>
  <si>
    <t>47.165283, 37.540207</t>
  </si>
  <si>
    <t>1356B</t>
  </si>
  <si>
    <t>1357A</t>
  </si>
  <si>
    <t>г. Мариуполь, Донецкое шоссе, въезд в Мариуполь, 500м до ул. Новосибирская</t>
  </si>
  <si>
    <t>47.182905, 37.539106</t>
  </si>
  <si>
    <t>1357B</t>
  </si>
  <si>
    <t>1358A</t>
  </si>
  <si>
    <t>г. Мариуполь, Донецкое шоссе, въезд в Мариуполь, 750м до ул. Новосибирская</t>
  </si>
  <si>
    <t>47.185155, 37.539366</t>
  </si>
  <si>
    <t>1358B</t>
  </si>
  <si>
    <t>1359A</t>
  </si>
  <si>
    <t>г. Мариуполь, Донецкое шоссе, выезд из Мариуполя, 1км от ул. Новосибирская</t>
  </si>
  <si>
    <t>47.187265, 37.540031</t>
  </si>
  <si>
    <t>1359B</t>
  </si>
  <si>
    <t>1360A</t>
  </si>
  <si>
    <t>г. Мариуполь, Донецкое шоссе, напротив стелы "Мариуполь"</t>
  </si>
  <si>
    <t>47.222375, 37.538483</t>
  </si>
  <si>
    <t>1361A1</t>
  </si>
  <si>
    <t>г. Мариуполь, ул. Курчатова разделительная полоса</t>
  </si>
  <si>
    <t>47.160169, 37.612292</t>
  </si>
  <si>
    <t>1361B1</t>
  </si>
  <si>
    <t>1363A</t>
  </si>
  <si>
    <t>г. Мариуполь, ул. Набережная, 150м до остановки "Правобережная"</t>
  </si>
  <si>
    <t>47.110062, 37.597487</t>
  </si>
  <si>
    <t>1364A</t>
  </si>
  <si>
    <t>г. Мариуполь, ул. Набережная, 150м до ул. Гурьевская</t>
  </si>
  <si>
    <t>47.114513, 37.611358</t>
  </si>
  <si>
    <t>1368A1</t>
  </si>
  <si>
    <t>г. Мариуполь, ул. Олимпийская напротив дома 170,  разделительная полоса</t>
  </si>
  <si>
    <t>47.113257, 37.678993</t>
  </si>
  <si>
    <t>1368A2</t>
  </si>
  <si>
    <t>1369A1</t>
  </si>
  <si>
    <t>г. Мариуполь, ул. Олимпийская напротив дома 290 разделительная полоса</t>
  </si>
  <si>
    <t>47.120104, 37.679891</t>
  </si>
  <si>
    <t>1369A2</t>
  </si>
  <si>
    <t>1371A</t>
  </si>
  <si>
    <t>г. Мариуполь, мкр. Восточный-1, ул. 9 Мая</t>
  </si>
  <si>
    <t>47.119858, 37.686368</t>
  </si>
  <si>
    <t>1371B</t>
  </si>
  <si>
    <t>1372A</t>
  </si>
  <si>
    <t>г. Мариуполь, ул. Таганрогская на пересечении с ул. Обводной</t>
  </si>
  <si>
    <t>47.121812, 37.649264</t>
  </si>
  <si>
    <t>1373A</t>
  </si>
  <si>
    <t>г.  Мариуполь, ул. Торговая, на пересечении с ул. Шевченко</t>
  </si>
  <si>
    <t>47.104492, 37.564753</t>
  </si>
  <si>
    <t>1991A</t>
  </si>
  <si>
    <t>г. Волноваха, ул. Менделеева, 45 - ул. Центральная (магазин Гурман)</t>
  </si>
  <si>
    <t>Щит 3х5</t>
  </si>
  <si>
    <t>47.618358, 37.492609</t>
  </si>
  <si>
    <t>1991B</t>
  </si>
  <si>
    <t>1992A</t>
  </si>
  <si>
    <t>г. Еленовка, ул. Северная - ул. Ленина (трасса Н-20)</t>
  </si>
  <si>
    <t>47.839701, 37.662161</t>
  </si>
  <si>
    <t>1992B</t>
  </si>
  <si>
    <t>1995A</t>
  </si>
  <si>
    <t>г. Шахтёрск, ул. Ленина</t>
  </si>
  <si>
    <t>48.035176, 38.466242</t>
  </si>
  <si>
    <t>Стоимость размещения в месяц</t>
  </si>
  <si>
    <t>Цена монтажа</t>
  </si>
  <si>
    <t>Цена печати</t>
  </si>
  <si>
    <t>https://disk.yandex.ru/i/tzl-GxLnxdIyLA</t>
  </si>
  <si>
    <t>https://disk.yandex.ru/i/Ur4_mZlusO3IWA</t>
  </si>
  <si>
    <t>https://disk.yandex.ru/i/TZ5XSkVMELAOIA</t>
  </si>
  <si>
    <t>https://disk.yandex.ru/i/j0AgBatP4s3K1A</t>
  </si>
  <si>
    <t>https://disk.yandex.ru/i/iQ8bOqD8ArDlqw</t>
  </si>
  <si>
    <t>https://disk.yandex.ru/i/y1V5En9ULMqRTg</t>
  </si>
  <si>
    <t>https://disk.yandex.ru/i/sqzCOuHZBhcCKw</t>
  </si>
  <si>
    <t>https://disk.yandex.ru/i/TNrC-TNxD4ncWQ</t>
  </si>
  <si>
    <t>https://disk.yandex.ru/i/yt1CQMmShIuLKA</t>
  </si>
  <si>
    <t>https://disk.yandex.ru/i/eUt1B40XVmEcAA</t>
  </si>
  <si>
    <t>https://disk.yandex.ru/i/6ppO9ZpLSU2wzg</t>
  </si>
  <si>
    <t>https://disk.yandex.ru/i/U_ZFNWwcJm3JXg</t>
  </si>
  <si>
    <t>https://disk.yandex.ru/i/oBeA0801C5zmsw</t>
  </si>
  <si>
    <t>https://disk.yandex.ru/i/RgDSlEz8BRyQeA</t>
  </si>
  <si>
    <t>https://disk.yandex.ru/i/SCA--a4vLUciGA</t>
  </si>
  <si>
    <t>https://disk.yandex.ru/i/6BOYNIjrEvN2Kg</t>
  </si>
  <si>
    <t>https://disk.yandex.ru/i/iVlviE9vMGg2VQ</t>
  </si>
  <si>
    <t>https://disk.yandex.ru/i/aUW2X6okC8TWSQ</t>
  </si>
  <si>
    <t>https://disk.yandex.ru/i/-wLp3izFDO3hDg</t>
  </si>
  <si>
    <t>https://disk.yandex.ru/i/ZPxi0H2Wwf6EUg</t>
  </si>
  <si>
    <t>https://disk.yandex.ru/i/xFiMr0WpeXTCcw</t>
  </si>
  <si>
    <t>https://disk.yandex.ru/i/ox7hWHKcTX9bnw</t>
  </si>
  <si>
    <t>https://disk.yandex.ru/i/d1yuKCmEjsER8w</t>
  </si>
  <si>
    <t>https://disk.yandex.ru/i/7DCS2f1fTifcuw</t>
  </si>
  <si>
    <t>https://disk.yandex.ru/i/WHwr78UlOnTsJQ</t>
  </si>
  <si>
    <t>https://disk.yandex.ru/i/JTqiShlUsdnGPQ</t>
  </si>
  <si>
    <t>https://disk.yandex.ru/i/vmCuBLYgk_MUXQ</t>
  </si>
  <si>
    <t>https://disk.yandex.ru/i/G_BfCMCDTCXoyw</t>
  </si>
  <si>
    <t>https://disk.yandex.ru/i/nunKtw8laRZ8lg</t>
  </si>
  <si>
    <t>https://disk.yandex.ru/i/m2LCmQvZSfN0wA</t>
  </si>
  <si>
    <t>https://disk.yandex.ru/i/FUGlVd21LgM63w</t>
  </si>
  <si>
    <t>https://disk.yandex.ru/i/t7tSPgK5sB1H6A</t>
  </si>
  <si>
    <t>https://disk.yandex.ru/i/wjWCgJPXTZJIfw</t>
  </si>
  <si>
    <t>https://disk.yandex.ru/i/BJyxDJ3qKo12ng</t>
  </si>
  <si>
    <t>https://disk.yandex.ru/i/g8xgfP-1P1qqNg</t>
  </si>
  <si>
    <t>https://disk.yandex.ru/i/orSb2JuagwGnbA</t>
  </si>
  <si>
    <t>https://disk.yandex.ru/i/Ydo16zBBHQFnwA</t>
  </si>
  <si>
    <t>https://disk.yandex.ru/i/_mD1vZ9vr2KilA</t>
  </si>
  <si>
    <t>https://disk.yandex.ru/i/MaPuB0PfcdXveA</t>
  </si>
  <si>
    <t>https://disk.yandex.ru/i/U7rPncr6DhcXCQ</t>
  </si>
  <si>
    <t>https://disk.yandex.ru/i/N3FUba8MBvcvsA</t>
  </si>
  <si>
    <t>https://disk.yandex.ru/i/0lRKRDnKBwNPcQ</t>
  </si>
  <si>
    <t>https://disk.yandex.ru/i/Zl1wh_GEoaRKFw</t>
  </si>
  <si>
    <t>https://disk.yandex.ru/i/zSMvZrcU5zMJ4A</t>
  </si>
  <si>
    <t>https://disk.yandex.ru/i/Y2RXHUaDQOFeEw</t>
  </si>
  <si>
    <t>https://disk.yandex.ru/i/1g-pfzX3jJmhqw</t>
  </si>
  <si>
    <t>https://disk.yandex.ru/i/zKoR6E8hv4A8Sw</t>
  </si>
  <si>
    <t>https://disk.yandex.ru/i/MdJJNjQkL5Z4_Q</t>
  </si>
  <si>
    <t>https://disk.yandex.ru/i/ipRFeqHswMuF9A</t>
  </si>
  <si>
    <t>https://disk.yandex.ru/i/IjFJTBx5tdM6fg</t>
  </si>
  <si>
    <t>https://disk.yandex.ru/i/4PkWxCyEjoWRgQ</t>
  </si>
  <si>
    <t>https://disk.yandex.ru/i/9ddvrrdiOB_86w</t>
  </si>
  <si>
    <t>https://disk.yandex.ru/i/Q7E_YcyyTLAfWw</t>
  </si>
  <si>
    <t>https://disk.yandex.ru/i/qmEHtgicWhv91Q</t>
  </si>
  <si>
    <t>https://disk.yandex.ru/i/vg7u4V76hGAI1w</t>
  </si>
  <si>
    <t>https://disk.yandex.ru/i/vhh_7lAq-xqWAg</t>
  </si>
  <si>
    <t>https://disk.yandex.ru/i/myJvTHNplg2bNw</t>
  </si>
  <si>
    <t>https://disk.yandex.ru/i/W46xo5eAxwbJCw</t>
  </si>
  <si>
    <t>https://disk.yandex.ru/i/1nQk7sPV6lRweA</t>
  </si>
  <si>
    <t>https://disk.yandex.ru/i/83Y7ZFgBQOyRhA</t>
  </si>
  <si>
    <t>https://disk.yandex.ru/i/AidOjnjuGfPjbw</t>
  </si>
  <si>
    <t>https://disk.yandex.ru/i/aYmUKuZAqlBg-Q</t>
  </si>
  <si>
    <t>https://disk.yandex.ru/i/5OW1shl2EJIqkg</t>
  </si>
  <si>
    <t>https://disk.yandex.ru/i/HDr4RcwnOn0Oog</t>
  </si>
  <si>
    <t>https://disk.yandex.ru/i/_KSfr9XTQ3Acqw</t>
  </si>
  <si>
    <t>https://disk.yandex.ru/i/cHQZoCUuaz5MgQ</t>
  </si>
  <si>
    <t>https://disk.yandex.ru/i/SpAUp72RnU0oZA</t>
  </si>
  <si>
    <t>https://disk.yandex.ru/i/poJ-waqTGSYwCA</t>
  </si>
  <si>
    <t>https://disk.yandex.ru/i/cl7rjxFQVHTUbw</t>
  </si>
  <si>
    <t>https://disk.yandex.ru/i/YVhXbIRA1ILs7w</t>
  </si>
  <si>
    <t>https://disk.yandex.ru/i/C_TQ0K02RATIcw</t>
  </si>
  <si>
    <t>https://disk.yandex.ru/i/5qMMRr6HR3SKdQ</t>
  </si>
  <si>
    <t>https://disk.yandex.ru/i/QvL7WY9KKrpQQA</t>
  </si>
  <si>
    <t>https://disk.yandex.ru/i/_z-y9SB6QqYqRA</t>
  </si>
  <si>
    <t>https://disk.yandex.ru/i/bcPSLs5eQwX0AA</t>
  </si>
  <si>
    <t>https://disk.yandex.ru/i/gwzkB4U1Aq4tvQ</t>
  </si>
  <si>
    <t>https://disk.yandex.ru/i/35w04f1Wk9ERMQ</t>
  </si>
  <si>
    <t>https://disk.yandex.ru/i/EJGJQqgiFx6UgA</t>
  </si>
  <si>
    <t>https://disk.yandex.ru/i/bIkp97jJxyI4hA</t>
  </si>
  <si>
    <t>https://disk.yandex.ru/i/DrU_zJ1_am1hrg</t>
  </si>
  <si>
    <t>https://disk.yandex.ru/i/Khh7JA38HweQSA</t>
  </si>
  <si>
    <t>https://disk.yandex.ru/i/GLwrSPJRiijPmw</t>
  </si>
  <si>
    <t>https://disk.yandex.ru/i/ibeUuthHdCEmiw</t>
  </si>
  <si>
    <t>https://disk.yandex.ru/i/8pjFNJM6YetNHQ</t>
  </si>
  <si>
    <t>https://disk.yandex.ru/i/ZXA9xEu_Ab6-Uw</t>
  </si>
  <si>
    <t>https://disk.yandex.ru/i/TFSP6AROo-5naA</t>
  </si>
  <si>
    <t>https://disk.yandex.ru/i/0ZkLqmJSgABQkA</t>
  </si>
  <si>
    <t>https://disk.yandex.ru/i/3cipZ9JQ7aO_4A</t>
  </si>
  <si>
    <t>https://disk.yandex.ru/i/FHgWv-Bx_WrrZQ</t>
  </si>
  <si>
    <t>https://disk.yandex.ru/i/iCQ5z6jVSYd9Bw</t>
  </si>
  <si>
    <t>https://disk.yandex.ru/i/Jp5N2I8K2uX6BQ</t>
  </si>
  <si>
    <t>https://disk.yandex.ru/i/UDAARA9f7IiStQ</t>
  </si>
  <si>
    <t>https://disk.yandex.ru/i/Uysu7zdqZ_YDrw</t>
  </si>
  <si>
    <t>https://disk.yandex.ru/i/oCxPfvZT1hA9hg</t>
  </si>
  <si>
    <t>https://disk.yandex.ru/i/hPksrxO4Ahx_CA</t>
  </si>
  <si>
    <t>https://disk.yandex.ru/i/wLNkRP0dD7q9kQ</t>
  </si>
  <si>
    <t>https://disk.yandex.ru/i/_GR_0MsHYCVFvw</t>
  </si>
  <si>
    <t>https://disk.yandex.ru/i/m6bYmsT_YMZ4lg</t>
  </si>
  <si>
    <t>https://disk.yandex.ru/i/IzA-SBcX4dpJMA</t>
  </si>
  <si>
    <t>https://disk.yandex.ru/i/Q-y2C69iNGw89w</t>
  </si>
  <si>
    <t>https://disk.yandex.ru/i/7h_zVYLf55ipWQ</t>
  </si>
  <si>
    <t>https://disk.yandex.ru/i/uDna59V4rbmsYA</t>
  </si>
  <si>
    <t>https://disk.yandex.ru/i/Za3ZHzcwjMXQng</t>
  </si>
  <si>
    <t>https://disk.yandex.ru/i/GeYKqTodzqMBCw</t>
  </si>
  <si>
    <t>https://disk.yandex.ru/i/06q41typaf1-PQ</t>
  </si>
  <si>
    <t>https://disk.yandex.ru/i/0cXIVWazUaK8lg</t>
  </si>
  <si>
    <t>https://disk.yandex.ru/i/ntB02Jdf5Aidhw</t>
  </si>
  <si>
    <t>https://disk.yandex.ru/i/caBrcYqUtcRi1g</t>
  </si>
  <si>
    <t>https://disk.yandex.ru/i/IFh_uWoEqRe25g</t>
  </si>
  <si>
    <t>https://disk.yandex.ru/i/6DrIY31Ss_RiRw</t>
  </si>
  <si>
    <t>https://disk.yandex.ru/i/Xe4P6m3YPwXpGw</t>
  </si>
  <si>
    <t>https://disk.yandex.ru/i/HKTEfD7UDuKBaA</t>
  </si>
  <si>
    <t>https://disk.yandex.ru/i/cwfyzGUJlFr1VQ</t>
  </si>
  <si>
    <t>https://disk.yandex.ru/i/54yRzEnD6AEQUA</t>
  </si>
  <si>
    <t>https://disk.yandex.ru/i/dJf9xhrKUUpKaw</t>
  </si>
  <si>
    <t>https://disk.yandex.ru/i/ayZrj_a-pce8Nw</t>
  </si>
  <si>
    <t>https://disk.yandex.ru/i/Ptga7hN6rxZzeg</t>
  </si>
  <si>
    <t>https://disk.yandex.ru/i/pidQXV-1P-ZWog</t>
  </si>
  <si>
    <t>https://disk.yandex.ru/i/SzFANm8fLvubVw</t>
  </si>
  <si>
    <t>https://disk.yandex.ru/i/vLi4jLGJz0b_pA</t>
  </si>
  <si>
    <t>https://disk.yandex.ru/i/prJ0-g_zTS13Xw</t>
  </si>
  <si>
    <t>https://disk.yandex.ru/i/93aIwLsU4iWSEA</t>
  </si>
  <si>
    <t>https://disk.yandex.ru/i/6dxtK4Hthv5mgQ</t>
  </si>
  <si>
    <t>https://disk.yandex.ru/i/J0KKQ0k9hMuMqQ</t>
  </si>
  <si>
    <t>https://disk.yandex.ru/i/UvELQj83DMMFTg</t>
  </si>
  <si>
    <t>https://disk.yandex.ru/i/mUxmElvbRbLSPg</t>
  </si>
  <si>
    <t>https://disk.yandex.ru/i/owXNyI1c6koEQw</t>
  </si>
  <si>
    <t>https://disk.yandex.ru/i/Tw7sLoIuLj2OQA</t>
  </si>
  <si>
    <t>https://disk.yandex.ru/i/cYh75mERaUwVwg</t>
  </si>
  <si>
    <t>https://disk.yandex.ru/i/7DTlqmPP3WoXkQ</t>
  </si>
  <si>
    <t>https://disk.yandex.ru/i/aoz9lrNoRS6Y-Q</t>
  </si>
  <si>
    <t>https://disk.yandex.ru/i/7FLYGgJipZb3pg</t>
  </si>
  <si>
    <t>https://disk.yandex.ru/i/vMnjVCOdZEXe2g</t>
  </si>
  <si>
    <t>https://disk.yandex.ru/i/G6e3FfQlAlPO1A</t>
  </si>
  <si>
    <t>https://disk.yandex.ru/i/gVs7HVX3ObS1jw</t>
  </si>
  <si>
    <t>https://disk.yandex.ru/i/7wGiZpWEBZcbBA</t>
  </si>
  <si>
    <t>https://disk.yandex.ru/i/0m0ruUUtiakUrQ</t>
  </si>
  <si>
    <t>https://disk.yandex.ru/i/aLs75QGqjQT_UA</t>
  </si>
  <si>
    <t>https://disk.yandex.ru/i/G9DyiluCUMtQZg</t>
  </si>
  <si>
    <t>https://disk.yandex.ru/i/Lyh5dqzk_ZSQ6Q</t>
  </si>
  <si>
    <t>https://disk.yandex.ru/i/qf2cjeGSWNj0Og</t>
  </si>
  <si>
    <t>https://disk.yandex.ru/i/APflk1A-VSGLpA</t>
  </si>
  <si>
    <t>https://disk.yandex.ru/i/MTVhZXBIQ21h2g</t>
  </si>
  <si>
    <t>https://disk.yandex.ru/i/GpqDGICqUd6BTA</t>
  </si>
  <si>
    <t>https://disk.yandex.ru/i/9zmGo64t9PDXcA</t>
  </si>
  <si>
    <t>https://disk.yandex.ru/i/XKdEzZkpwqpCsg</t>
  </si>
  <si>
    <t>https://disk.yandex.ru/i/Qa5e4TM9WcxTog</t>
  </si>
  <si>
    <t>https://disk.yandex.ru/i/gnFJWmerBuwUbA</t>
  </si>
  <si>
    <t>https://disk.yandex.ru/i/tUc3HiDLC2t_Cg</t>
  </si>
  <si>
    <t>https://disk.yandex.ru/i/XWLt2mYIAqBf-Q</t>
  </si>
  <si>
    <t>https://disk.yandex.ru/i/ot2S7TsXkrOA1Q</t>
  </si>
  <si>
    <t>https://disk.yandex.ru/i/DSG_EA508XiF4w</t>
  </si>
  <si>
    <t>https://disk.yandex.ru/i/BCMlz_GpU7voXA</t>
  </si>
  <si>
    <t>https://disk.yandex.ru/i/H1iJdYaxf6NUeg</t>
  </si>
  <si>
    <t>https://disk.yandex.ru/i/iWfzDcV6lD9g6Q</t>
  </si>
  <si>
    <t>https://disk.yandex.ru/i/7Fy0E_Hh26mOoA</t>
  </si>
  <si>
    <t>https://disk.yandex.ru/i/AuLa6ROkzicMbA</t>
  </si>
  <si>
    <t>https://disk.yandex.ru/i/29BT6e1bKwN1Zg</t>
  </si>
  <si>
    <t>https://disk.yandex.ru/i/yq8aOXiAGOn3ng</t>
  </si>
  <si>
    <t>https://disk.yandex.ru/i/wF46Sj6XZlgaJQ</t>
  </si>
  <si>
    <t>https://disk.yandex.ru/i/plwjsCp753ix7A</t>
  </si>
  <si>
    <t>https://disk.yandex.ru/i/Ap19CrveuJuBSQ</t>
  </si>
  <si>
    <t>https://disk.yandex.ru/i/jNXMFevQxKEC5Q</t>
  </si>
  <si>
    <t>https://disk.yandex.ru/i/uFLnVnA1HwoolA</t>
  </si>
  <si>
    <t>https://disk.yandex.ru/i/7YauLkKZDYb4zw+RC:R[3]C</t>
  </si>
  <si>
    <t>https://disk.yandex.ru/i/lAlykCElMB9J_g</t>
  </si>
  <si>
    <t>https://disk.yandex.ru/i/a2tHH4EQMXpT-w</t>
  </si>
  <si>
    <t>https://disk.yandex.ru/i/GZqbnrUgGO1R4g</t>
  </si>
  <si>
    <t>https://disk.yandex.ru/i/TTMA5wcEE5GwUw</t>
  </si>
  <si>
    <t>https://disk.yandex.ru/i/nurf10dbQauk3w</t>
  </si>
  <si>
    <t>https://disk.yandex.ru/i/WG-pBMNf7QH6UQ</t>
  </si>
  <si>
    <t>https://disk.yandex.ru/i/I1vUkE0PIAKD_Q</t>
  </si>
  <si>
    <t>https://disk.yandex.ru/i/4dKbduCAM59Hew</t>
  </si>
  <si>
    <t>https://disk.yandex.ru/i/XJlUCq4XIJfz5A</t>
  </si>
  <si>
    <t>https://disk.yandex.ru/i/AdSWPzGzr8Ee0w</t>
  </si>
  <si>
    <t>https://disk.yandex.ru/i/9UXJi7U4BH1LQg</t>
  </si>
  <si>
    <t>https://disk.yandex.ru/i/jWzVTEkJFvLUrw</t>
  </si>
  <si>
    <t>https://disk.yandex.ru/i/rvqzBMnacNnSWg</t>
  </si>
  <si>
    <t>https://disk.yandex.ru/i/7YtReEDq0FI8tQ</t>
  </si>
  <si>
    <t>https://disk.yandex.ru/i/SCU_oiZVRKAqNw</t>
  </si>
  <si>
    <t>https://disk.yandex.ru/i/gjUcj_A2P-8z1g</t>
  </si>
  <si>
    <t>https://disk.yandex.ru/i/Bn3WI3CzW1fkqg</t>
  </si>
  <si>
    <t>https://disk.yandex.ru/i/1DO1GVIxRKUxFQ</t>
  </si>
  <si>
    <t>https://disk.yandex.ru/i/fBlY8iRBmkXG_Q</t>
  </si>
  <si>
    <t>https://disk.yandex.ru/i/qi_QHghbHQ_gOA</t>
  </si>
  <si>
    <t>https://disk.yandex.ru/i/UyMvVNmxctTjiQ</t>
  </si>
  <si>
    <t>https://disk.yandex.ru/i/oV4VkwDAo4OyvA</t>
  </si>
  <si>
    <t>https://disk.yandex.ru/i/gSksRQJKCKxy9g</t>
  </si>
  <si>
    <t>https://disk.yandex.ru/i/yYkwPgTZlma_DQ</t>
  </si>
  <si>
    <t>https://disk.yandex.ru/i/yydlnXNJUDvDcQ</t>
  </si>
  <si>
    <t>https://disk.yandex.ru/i/SAjOpv84T5Ft4w</t>
  </si>
  <si>
    <t>https://disk.yandex.ru/i/Nl5l2JBqNWE-ww</t>
  </si>
  <si>
    <t>https://disk.yandex.ru/i/kP_A5IAu2sPR8A</t>
  </si>
  <si>
    <t>https://disk.yandex.ru/i/CJ6JjLFF3G32fQ</t>
  </si>
  <si>
    <t>https://disk.yandex.ru/i/wvlfZDr8sft_0w</t>
  </si>
  <si>
    <t>https://disk.yandex.ru/i/iZkv7946PfcDeA</t>
  </si>
  <si>
    <t>https://disk.yandex.ru/i/ts47V8IMcYYBdA</t>
  </si>
  <si>
    <t>https://disk.yandex.ru/i/LpJNt06Wa3_6yA</t>
  </si>
  <si>
    <t>https://disk.yandex.ru/i/BFdmZPEcG_hOnQ</t>
  </si>
  <si>
    <t>https://disk.yandex.ru/i/dwmIiNdfBBm-NQ</t>
  </si>
  <si>
    <t>https://disk.yandex.ru/i/avi6x3FJSBdlfA</t>
  </si>
  <si>
    <t>https://disk.yandex.ru/i/NgXKiKh9kibZaw</t>
  </si>
  <si>
    <t>https://disk.yandex.ru/i/yildby5EsjdEuQ</t>
  </si>
  <si>
    <t>https://disk.yandex.ru/i/SXioDk9A_ABW7Q</t>
  </si>
  <si>
    <t>https://disk.yandex.ru/i/RXO-KuFu0NOrHA</t>
  </si>
  <si>
    <t>https://disk.yandex.ru/i/DVZzcZslSS6Krw</t>
  </si>
  <si>
    <t>https://disk.yandex.ru/i/Eg2x1Q4XkbzsVw</t>
  </si>
  <si>
    <t>https://disk.yandex.ru/i/z9nxGVKSmDy9OA</t>
  </si>
  <si>
    <t>https://disk.yandex.ru/i/eVbnQD-kKXgdtA</t>
  </si>
  <si>
    <t>https://disk.yandex.ru/i/ZW1dJ9qbL5vp4w</t>
  </si>
  <si>
    <t>https://disk.yandex.ru/i/0X5GvGHH7qogQA</t>
  </si>
  <si>
    <t>https://disk.yandex.ru/i/yUi-R8RZc2HV8w</t>
  </si>
  <si>
    <t>https://disk.yandex.ru/i/dLv6gSLEPZsN9w</t>
  </si>
  <si>
    <t>https://disk.yandex.ru/i/ETvbmi2KuCLRxQ</t>
  </si>
  <si>
    <t>https://disk.yandex.ru/i/S7ZHn4HH0TA0Yw</t>
  </si>
  <si>
    <t>https://disk.yandex.ru/i/We4BV0PKzFY2TQ</t>
  </si>
  <si>
    <t>https://disk.yandex.ru/i/k1ng3iH6nrXJ9g</t>
  </si>
  <si>
    <t>https://disk.yandex.ru/i/utq2fQf4TjDB3g</t>
  </si>
  <si>
    <t>https://disk.yandex.ru/i/L8mzHQ9TKaYnpg</t>
  </si>
  <si>
    <t>https://disk.yandex.ru/i/DZAeuncwOMKn6g</t>
  </si>
  <si>
    <t>https://disk.yandex.ru/i/n7HB4kITFGU8dQ</t>
  </si>
  <si>
    <t>https://disk.yandex.ru/i/zdtgQx6LTNlDUg</t>
  </si>
  <si>
    <t>https://disk.yandex.ru/i/nJl4ryInqRkKZg</t>
  </si>
  <si>
    <t>https://disk.yandex.ru/i/lil4wBgBRKz-yQ</t>
  </si>
  <si>
    <t>https://disk.yandex.ru/i/yRix76D6_oJNYg</t>
  </si>
  <si>
    <t>https://disk.yandex.ru/i/PcaTZkBjks1oyw</t>
  </si>
  <si>
    <t>https://disk.yandex.ru/i/wHTXtyOYto-IiQ</t>
  </si>
  <si>
    <t>https://disk.yandex.ru/i/HSRz7sK8ZzyTfA</t>
  </si>
  <si>
    <t>https://disk.yandex.ru/i/X6hhd_ETidz8nQ</t>
  </si>
  <si>
    <t>https://disk.yandex.ru/i/0PH_O-IL9ls-Tg</t>
  </si>
  <si>
    <t>https://disk.yandex.ru/i/GVvPklVtO6ixuQ</t>
  </si>
  <si>
    <t>https://disk.yandex.ru/i/qCEvXtRbCdU4LQ</t>
  </si>
  <si>
    <t>https://disk.yandex.ru/i/AAp-IB2W6cWOMg</t>
  </si>
  <si>
    <t>https://disk.yandex.ru/i/wDZ4ZVO4b3f7Cw</t>
  </si>
  <si>
    <t>https://disk.yandex.ru/i/E4GecpQvZ4dC1A</t>
  </si>
  <si>
    <t>https://disk.yandex.ru/i/XfhZuFVxpEuOXA</t>
  </si>
  <si>
    <t>https://disk.yandex.ru/i/t9nVdeDhhAXskQ</t>
  </si>
  <si>
    <t>https://disk.yandex.ru/i/qDTM8F9uMX1apg</t>
  </si>
  <si>
    <t>https://disk.yandex.ru/i/-Hr5q_LxKk57FA</t>
  </si>
  <si>
    <t>https://disk.yandex.ru/i/nnH6hVNht2NgEA</t>
  </si>
  <si>
    <t>https://disk.yandex.ru/i/I67OK4TeMxWruA</t>
  </si>
  <si>
    <t>https://disk.yandex.ru/i/JXkBcaggORJDlA</t>
  </si>
  <si>
    <t>https://disk.yandex.ru/i/kfK0dslEqd23Kw</t>
  </si>
  <si>
    <t>https://disk.yandex.ru/i/J0UPAgKxUx0h5g</t>
  </si>
  <si>
    <t>https://disk.yandex.ru/i/1nAoQSKLmkJD1Q</t>
  </si>
  <si>
    <t>https://disk.yandex.ru/i/D-Wz50lzZGMq-g</t>
  </si>
  <si>
    <t>https://disk.yandex.ru/i/Ju-YhF8elGixsw</t>
  </si>
  <si>
    <t>https://disk.yandex.ru/i/2vw9Thltn1sW7g</t>
  </si>
  <si>
    <t>https://disk.yandex.ru/i/fvNkL7ccK9msYA</t>
  </si>
  <si>
    <t>https://disk.yandex.ru/i/LkanZZltk9K6xA</t>
  </si>
  <si>
    <t>https://disk.yandex.ru/i/_rERioPW3a8OeQ</t>
  </si>
  <si>
    <t>https://disk.yandex.ru/i/PMkFBwfO9oTs4w</t>
  </si>
  <si>
    <t>https://disk.yandex.ru/i/jhU9QinDTdQL7w</t>
  </si>
  <si>
    <t>https://disk.yandex.ru/i/Zfd9pMLL_6PBEQ</t>
  </si>
  <si>
    <t>https://disk.yandex.ru/i/mcgrmOqDRhwlNQ</t>
  </si>
  <si>
    <t>https://disk.yandex.ru/i/4kLc_tDcH-4oIg</t>
  </si>
  <si>
    <t>https://disk.yandex.ru/i/kFNjFu3-q2jAsQ</t>
  </si>
  <si>
    <t>https://disk.yandex.ru/i/DlLt_mIErnrTBQ</t>
  </si>
  <si>
    <t>https://disk.yandex.ru/i/hPSyZJ5v34AIVA</t>
  </si>
  <si>
    <t>https://disk.yandex.ru/i/ZNJaV-s3wXC4rg</t>
  </si>
  <si>
    <t>https://disk.yandex.ru/i/V-OBfuyNjci8Ow</t>
  </si>
  <si>
    <t>https://disk.yandex.ru/i/Ng1kqcJSRGqY2w</t>
  </si>
  <si>
    <t>https://disk.yandex.ru/i/SfEj9XS9Ro1yHA</t>
  </si>
  <si>
    <t>https://disk.yandex.ru/i/SxsTjAPtPuO45w</t>
  </si>
  <si>
    <t>https://disk.yandex.ru/i/KisfrNTiLy5BYQ</t>
  </si>
  <si>
    <t>https://disk.yandex.ru/i/OuX4zSZvWKDlgw</t>
  </si>
  <si>
    <t>https://disk.yandex.ru/i/4DAhpNgsy0l4OQ</t>
  </si>
  <si>
    <t>https://disk.yandex.ru/i/InnKJwDsq_HV-Q</t>
  </si>
  <si>
    <t>https://disk.yandex.ru/i/6u1sL-5u5iRhqg</t>
  </si>
  <si>
    <t>https://disk.yandex.ru/i/Xi6WkyVndCwjdQ</t>
  </si>
  <si>
    <t>https://disk.yandex.ru/i/1aFPiHbAJGgUWw</t>
  </si>
  <si>
    <t>https://disk.yandex.ru/i/ZJdYidn4gPdFPQ</t>
  </si>
  <si>
    <t>https://disk.yandex.ru/i/GPyMigTNIwclmA</t>
  </si>
  <si>
    <t>https://disk.yandex.ru/i/i08f7IeJm7Dpmg</t>
  </si>
  <si>
    <t>https://disk.yandex.ru/i/KO1q59If85nKpw</t>
  </si>
  <si>
    <t>https://disk.yandex.ru/i/1fnps0513XsGqA</t>
  </si>
  <si>
    <t>https://disk.yandex.ru/i/rgZ0ArbeMoQV4A</t>
  </si>
  <si>
    <t>https://disk.yandex.ru/i/dwphjxdA4zVx5A</t>
  </si>
  <si>
    <t>https://disk.yandex.ru/i/5dnR0EnfEH4wYA</t>
  </si>
  <si>
    <t>https://disk.yandex.ru/i/3EEAzp7mPhTMpA</t>
  </si>
  <si>
    <t>https://disk.yandex.ru/i/_YRfcWqLbuFmIw</t>
  </si>
  <si>
    <t>https://disk.yandex.ru/i/iFqa2QghmeBT1g</t>
  </si>
  <si>
    <t>https://disk.yandex.ru/i/VhaJIYc2votTaw</t>
  </si>
  <si>
    <t>https://disk.yandex.ru/i/-mPtXuoyKVgTFQ</t>
  </si>
  <si>
    <t>https://disk.yandex.ru/i/-lPBJ7q-jXoihg</t>
  </si>
  <si>
    <t>https://disk.yandex.ru/i/m9FXJGl6d-5rtA</t>
  </si>
  <si>
    <t>https://disk.yandex.ru/i/FtKvRx1Gar7_eQ</t>
  </si>
  <si>
    <t>https://disk.yandex.ru/i/BgO07qiRysapfg</t>
  </si>
  <si>
    <t>https://disk.yandex.ru/i/QVTw6lsvCAqM_g</t>
  </si>
  <si>
    <t>https://disk.yandex.ru/i/6IVHelin2NnYoQ</t>
  </si>
  <si>
    <t>https://disk.yandex.ru/i/i7DLmVpkfAFfrA</t>
  </si>
  <si>
    <t>https://disk.yandex.ru/i/hnXM4kblhXnRbg</t>
  </si>
  <si>
    <t>https://disk.yandex.ru/i/YHUr18eYojFJ4g</t>
  </si>
  <si>
    <t>https://disk.yandex.ru/i/wjjMmmQXzX8xVg</t>
  </si>
  <si>
    <t>https://disk.yandex.ru/i/07bsXhAHRnTF3w</t>
  </si>
  <si>
    <t>https://disk.yandex.ru/i/bTHILCY8ByxBeA</t>
  </si>
  <si>
    <t>https://disk.yandex.ru/i/pSm8-7JUpzQM3A</t>
  </si>
  <si>
    <t>https://disk.yandex.ru/i/NYPPohq7oiH36A</t>
  </si>
  <si>
    <t>https://disk.yandex.ru/i/5T3D2ZAbpVfBCQ</t>
  </si>
  <si>
    <t>https://disk.yandex.ru/i/0wkGRP80abXnvw</t>
  </si>
  <si>
    <t>https://disk.yandex.ru/i/i6w3EkWush4_GA</t>
  </si>
  <si>
    <t>https://disk.yandex.ru/i/Li0BNUocjGDj_w</t>
  </si>
  <si>
    <t>https://disk.yandex.ru/i/0XnWeSby4twIUQ</t>
  </si>
  <si>
    <t>https://disk.yandex.ru/i/brfMQgMDJqxvuw</t>
  </si>
  <si>
    <t>https://disk.yandex.ru/i/hfrhU46CahqvKQ</t>
  </si>
  <si>
    <t>https://disk.yandex.ru/i/w7I-odFMSC9R3w</t>
  </si>
  <si>
    <t>https://disk.yandex.ru/i/6iHfKnRqLlpCLQ</t>
  </si>
  <si>
    <t>https://disk.yandex.ru/i/Du7Y_V_Kk7JzyQ</t>
  </si>
  <si>
    <t>https://disk.yandex.ru/i/Sg1eQWLnc2iQfw</t>
  </si>
  <si>
    <t>https://disk.yandex.ru/i/ddGhpTTYRq0eRA</t>
  </si>
  <si>
    <t>https://disk.yandex.ru/i/dVtFagKOqng6aw</t>
  </si>
  <si>
    <t>https://disk.yandex.ru/i/ylP0OvZkWIGrTg</t>
  </si>
  <si>
    <t>https://disk.yandex.ru/i/vV6_8eMrSvRcFw</t>
  </si>
  <si>
    <t>https://disk.yandex.ru/i/fF6i3JDVIPMWiw</t>
  </si>
  <si>
    <t>https://disk.yandex.ru/i/zD_BquhR7RJEyQ</t>
  </si>
  <si>
    <t>https://disk.yandex.ru/i/Smr3Fre8saPqwA</t>
  </si>
  <si>
    <t>https://disk.yandex.ru/i/KeBko0d7awIy5w</t>
  </si>
  <si>
    <t>https://disk.yandex.ru/i/Oql9ROA2f80FnQ</t>
  </si>
  <si>
    <t>https://disk.yandex.ru/i/CDIRxKBbA0AR1w</t>
  </si>
  <si>
    <t>https://disk.yandex.ru/i/rk8AKHHgSdHAew</t>
  </si>
  <si>
    <t>https://disk.yandex.ru/i/IZ2gncUvSCZLAQ</t>
  </si>
  <si>
    <t>https://disk.yandex.ru/i/JVqBZ85B716qqQ</t>
  </si>
  <si>
    <t>https://disk.yandex.ru/i/UtaJmN1sMdH-gA</t>
  </si>
  <si>
    <t>https://disk.yandex.ru/i/VWS2FhZUU7-qsw</t>
  </si>
  <si>
    <t>https://disk.yandex.ru/i/2eXkO-0Fib233w</t>
  </si>
  <si>
    <t>https://disk.yandex.ru/i/CXEq77vIG7VSgQ</t>
  </si>
  <si>
    <t>https://disk.yandex.ru/i/dn8jcNi4F966pg</t>
  </si>
  <si>
    <t>https://disk.yandex.ru/i/usZBTAPYq7a_nA</t>
  </si>
  <si>
    <t>https://disk.yandex.ru/i/Yv0miFGnKvFTwA</t>
  </si>
  <si>
    <t>https://disk.yandex.ru/i/mduWtmVJMbvc7w</t>
  </si>
  <si>
    <t>https://disk.yandex.ru/i/DHgwuDpEUADdaA</t>
  </si>
  <si>
    <t>https://disk.yandex.ru/i/LPIcGKxzv7ylnQ</t>
  </si>
  <si>
    <t>https://disk.yandex.ru/i/6ThJO8s0DfbG6g</t>
  </si>
  <si>
    <t>https://disk.yandex.ru/i/lf7ebor0z5bmrQ</t>
  </si>
  <si>
    <t>https://disk.yandex.ru/i/gn9emSFv58mcwA</t>
  </si>
  <si>
    <t>https://disk.yandex.ru/i/Twgi6G_EEmKCow</t>
  </si>
  <si>
    <t>https://disk.yandex.ru/i/Yu8q_rvvkEFVFg</t>
  </si>
  <si>
    <t>https://disk.yandex.ru/i/PsLvKgqygMIz0Q</t>
  </si>
  <si>
    <t>https://disk.yandex.ru/i/OussJY5PzyFVKg</t>
  </si>
  <si>
    <t>https://disk.yandex.ru/i/N25FarscEZsuCQ</t>
  </si>
  <si>
    <t>https://disk.yandex.ru/i/GSYsTqhZ2XlKGQ</t>
  </si>
  <si>
    <t>https://disk.yandex.ru/i/GGZ3DlzHR3HQdA</t>
  </si>
  <si>
    <t>https://disk.yandex.ru/i/Ho8-V3LFFoJQLQ</t>
  </si>
  <si>
    <t>https://disk.yandex.ru/i/dd3A7BvrA5g4gg</t>
  </si>
  <si>
    <t>https://disk.yandex.ru/i/ZzQ_NN-pdL5TAA</t>
  </si>
  <si>
    <t>https://disk.yandex.ru/i/zCbZ_RrsMUIxJA</t>
  </si>
  <si>
    <t>https://disk.yandex.ru/i/sp7fug1fXNv2EA</t>
  </si>
  <si>
    <t>https://disk.yandex.ru/i/Vy0WRch_3hK7Fw</t>
  </si>
  <si>
    <t>https://disk.yandex.ru/i/riUNOziPBEQCfg</t>
  </si>
  <si>
    <t>https://disk.yandex.ru/i/FteiGruwYtRCLA</t>
  </si>
  <si>
    <t>https://disk.yandex.ru/i/dfXSJwTQtAXRWw</t>
  </si>
  <si>
    <t>https://disk.yandex.ru/i/jCjTfBQnIXbjOw</t>
  </si>
  <si>
    <t>https://disk.yandex.ru/i/8EhzylShNFQlLQ</t>
  </si>
  <si>
    <t>https://disk.yandex.ru/i/QGEUK6gqz7DlTA</t>
  </si>
  <si>
    <t>https://disk.yandex.ru/i/6uq-0r1yy69MiA</t>
  </si>
  <si>
    <t>https://disk.yandex.ru/i/p_abPaic23ZIFg</t>
  </si>
  <si>
    <t>https://disk.yandex.ru/i/xVEAUVskCkzC6A</t>
  </si>
  <si>
    <t>https://disk.yandex.ru/i/fgTc4fta8aRigQ</t>
  </si>
  <si>
    <t>https://disk.yandex.ru/i/IYmRWyq4Rrg10g</t>
  </si>
  <si>
    <t>https://disk.yandex.ru/i/Xtt3Ts539HiNHg</t>
  </si>
  <si>
    <t>https://disk.yandex.ru/i/bnbne5W1Ars4sw</t>
  </si>
  <si>
    <t>https://disk.yandex.ru/i/7lyJWTFuD0zcfA</t>
  </si>
  <si>
    <t>https://disk.yandex.ru/i/Eq8XilzL_KtJgQ</t>
  </si>
  <si>
    <t>https://disk.yandex.ru/i/bEcvji5h2uWHzg</t>
  </si>
  <si>
    <t>https://disk.yandex.ru/i/7I1xagECk4vC6Q</t>
  </si>
  <si>
    <t>https://disk.yandex.ru/i/EiXqMfSFJeFp0Q</t>
  </si>
  <si>
    <t>https://disk.yandex.ru/i/RZlMlENTNl7vFA</t>
  </si>
  <si>
    <t>https://disk.yandex.ru/i/pmBilAn0x26IEw</t>
  </si>
  <si>
    <t>https://disk.yandex.ru/i/XT6UFIDBzSLl5A</t>
  </si>
  <si>
    <t>https://disk.yandex.ru/i/ww50ijJZArfKUA</t>
  </si>
  <si>
    <t>https://disk.yandex.ru/i/HdPXNQ4HUnhKIQ</t>
  </si>
  <si>
    <t>https://disk.yandex.ru/i/NjOEJF3uhIMXTg</t>
  </si>
  <si>
    <t>https://disk.yandex.ru/i/Det-Aoyx1Uk6Hg</t>
  </si>
  <si>
    <t>https://disk.yandex.ru/i/iQ5-RYS814fa-Q</t>
  </si>
  <si>
    <t>https://disk.yandex.ru/i/RGU30ODLwH0BhQ</t>
  </si>
  <si>
    <t>https://disk.yandex.ru/i/I9LXIKonj0rMDg</t>
  </si>
  <si>
    <t>https://disk.yandex.ru/i/g37stiemr9NmcA</t>
  </si>
  <si>
    <t>https://disk.yandex.ru/i/iLAmpVI1kIKqXg</t>
  </si>
  <si>
    <t>https://disk.yandex.ru/i/EG1twSY5zGYSsA</t>
  </si>
  <si>
    <t>https://disk.yandex.ru/i/MQKczQjB-PjCPw</t>
  </si>
  <si>
    <t>https://disk.yandex.ru/i/4uEAgd0bmZgpxQ</t>
  </si>
  <si>
    <t>https://disk.yandex.ru/i/Y0UTSsZMEF58Dw</t>
  </si>
  <si>
    <t>https://disk.yandex.ru/i/9ra5XcYfdjsqag</t>
  </si>
  <si>
    <t>https://disk.yandex.ru/i/JrxsXfnXdDrLNQ</t>
  </si>
  <si>
    <t>https://disk.yandex.ru/i/AGfUvJVdOiprUQ</t>
  </si>
  <si>
    <t>https://disk.yandex.ru/i/r8VW1juMEJahlw</t>
  </si>
  <si>
    <t>https://disk.yandex.ru/i/SKi1M9F1Ey0Ocw</t>
  </si>
  <si>
    <t>https://disk.yandex.ru/i/ehTsCNltViY8wg</t>
  </si>
  <si>
    <t>https://disk.yandex.ru/i/egB60e4bn3cAwg</t>
  </si>
  <si>
    <t>https://disk.yandex.ru/i/ir3PndFu9BtrhQ</t>
  </si>
  <si>
    <t>https://disk.yandex.ru/i/39cWLggZMEgD8A</t>
  </si>
  <si>
    <t>https://disk.yandex.ru/i/vc1ju58XACgD-A</t>
  </si>
  <si>
    <t>https://disk.yandex.ru/i/1XcfyvdwqpxJ1Q</t>
  </si>
  <si>
    <t>https://disk.yandex.ru/i/Zi7upI3WXRI_SQ</t>
  </si>
  <si>
    <t>https://disk.yandex.ru/i/Xl4fNQrAxLwUiw</t>
  </si>
  <si>
    <t>https://disk.yandex.ru/i/THUjYo-uJ5-EOA</t>
  </si>
  <si>
    <t>https://disk.yandex.ru/i/NlcVyrwsCO1n6g</t>
  </si>
  <si>
    <t>https://disk.yandex.ru/i/VSIdBurrAcA3qQ</t>
  </si>
  <si>
    <t>https://disk.yandex.ru/i/vml600tF7iBh8A</t>
  </si>
  <si>
    <t>https://disk.yandex.ru/i/hnijBdqqIX-Vwg</t>
  </si>
  <si>
    <t>https://disk.yandex.ru/i/ArjxSIiox94aGQ</t>
  </si>
  <si>
    <t>https://disk.yandex.ru/i/J4xNVctgc5tl6Q</t>
  </si>
  <si>
    <t>https://disk.yandex.ru/i/BoZt5frgo3TMjQ</t>
  </si>
  <si>
    <t>https://disk.yandex.ru/i/5bKO6_Qhww-LtQ</t>
  </si>
  <si>
    <t>https://disk.yandex.ru/i/YUi2jQV6TJkVAQ</t>
  </si>
  <si>
    <t>https://disk.yandex.ru/i/pD2EWJd78d6S-w</t>
  </si>
  <si>
    <t>https://disk.yandex.ru/i/GIuIBlAIcb93aw</t>
  </si>
  <si>
    <t>https://disk.yandex.ru/i/VDv0-7AXIcaR0A</t>
  </si>
  <si>
    <t>https://disk.yandex.ru/i/YEPq_1tiyUHQ0A</t>
  </si>
  <si>
    <t>https://disk.yandex.ru/i/3lGkHkTKmAcfDA</t>
  </si>
  <si>
    <t>https://disk.yandex.ru/i/h5KnJ8iP-yV3qw</t>
  </si>
  <si>
    <t>https://disk.yandex.ru/i/NnwQQ_cxBAh1Qg</t>
  </si>
  <si>
    <t>https://disk.yandex.ru/i/k2JHb1jkuhPkfw</t>
  </si>
  <si>
    <t>https://disk.yandex.ru/i/624M5AOw3GFD1w</t>
  </si>
  <si>
    <t>https://disk.yandex.ru/i/SKamhF6uCFGbiw</t>
  </si>
  <si>
    <t>https://disk.yandex.ru/i/HyWKo6_PSg9h8w</t>
  </si>
  <si>
    <t>https://disk.yandex.ru/i/DIFWbnK8jJ75rw</t>
  </si>
  <si>
    <t>https://disk.yandex.ru/i/6nzEB94iaHQUNg</t>
  </si>
  <si>
    <t>https://disk.yandex.ru/i/3CC0sYOeHcd_Jg</t>
  </si>
  <si>
    <t>https://disk.yandex.ru/i/eGw5XOpL5O_7UA</t>
  </si>
  <si>
    <t>https://disk.yandex.ru/i/E-IXotFr0ckssw</t>
  </si>
  <si>
    <t>https://disk.yandex.ru/i/EnwVoXN9AYgXYA</t>
  </si>
  <si>
    <t>https://disk.yandex.ru/i/IhERkHy74OP7-g</t>
  </si>
  <si>
    <t>https://disk.yandex.ru/i/9NG__uI81Rk-bA</t>
  </si>
  <si>
    <t>https://disk.yandex.ru/i/RVj4pldMiUGskA</t>
  </si>
  <si>
    <t>https://disk.yandex.ru/i/YBGY6N2lfHdjtA</t>
  </si>
  <si>
    <t>https://disk.yandex.ru/i/-qMwie9i33Rw-g</t>
  </si>
  <si>
    <t>https://disk.yandex.ru/i/D592LocWrcpd0w</t>
  </si>
  <si>
    <t>https://disk.yandex.ru/i/t0FDM3awn77KuQ</t>
  </si>
  <si>
    <t>https://disk.yandex.ru/i/2ObWZFWTYP0qGw</t>
  </si>
  <si>
    <t>https://disk.yandex.ru/i/M9gf5EcuogwdYw</t>
  </si>
  <si>
    <t>https://disk.yandex.ru/i/SmEEpA3hmsIOfQ</t>
  </si>
  <si>
    <t>https://disk.yandex.ru/i/aGbnSOPIcOo7JA</t>
  </si>
  <si>
    <t>https://disk.yandex.ru/i/0tdb7-l__fRxIQ</t>
  </si>
  <si>
    <t>https://disk.yandex.ru/i/PcbFXap6bTswiA</t>
  </si>
  <si>
    <t>https://disk.yandex.ru/i/EgTTv96u8gD1zw</t>
  </si>
  <si>
    <t>https://disk.yandex.ru/i/2s4Q-xzqehQzpw</t>
  </si>
  <si>
    <t>https://disk.yandex.ru/i/hhUOFV-VTAijhA</t>
  </si>
  <si>
    <t>https://disk.yandex.ru/i/yEHjCdRftI9N2w</t>
  </si>
  <si>
    <t>https://disk.yandex.ru/i/IkVivDqjEHV2Fw</t>
  </si>
  <si>
    <t>https://disk.yandex.ru/i/VqUkCIcnGRQqog</t>
  </si>
  <si>
    <t>https://disk.yandex.ru/i/vHsVBkcRf2aVyw</t>
  </si>
  <si>
    <t>https://disk.yandex.ru/i/FwwXorOS-gOrSw</t>
  </si>
  <si>
    <t>https://disk.yandex.ru/i/FZivpNbJInLwjg</t>
  </si>
  <si>
    <t>https://disk.yandex.ru/i/SZB3gUtVI7hBUw</t>
  </si>
  <si>
    <t>https://disk.yandex.ru/i/2Gn5bsSbseB8Zg</t>
  </si>
  <si>
    <t>https://disk.yandex.ru/i/mKG8XRbh6xYOPQ</t>
  </si>
  <si>
    <t>https://disk.yandex.ru/i/WxZQZ9frNKdz9A</t>
  </si>
  <si>
    <t>https://disk.yandex.ru/i/YHhHMNPr3TGpYg</t>
  </si>
  <si>
    <t>https://disk.yandex.ru/i/uo6uu1BvVMR9DQ</t>
  </si>
  <si>
    <t>https://disk.yandex.ru/i/rtbO_XnBfVrngw</t>
  </si>
  <si>
    <t>https://disk.yandex.ru/i/bT_PESbTaF5bZw</t>
  </si>
  <si>
    <t>https://disk.yandex.ru/i/IkDCtoIjyewdeg</t>
  </si>
  <si>
    <t>https://disk.yandex.ru/i/UD6_3yMeWDfo7Q</t>
  </si>
  <si>
    <t>https://disk.yandex.ru/i/gGxZICvyY0aLWg</t>
  </si>
  <si>
    <t>https://disk.yandex.ru/i/mOW_Or-73Hx09g</t>
  </si>
  <si>
    <t>https://disk.yandex.ru/i/ARikTernU_KBQA</t>
  </si>
  <si>
    <t>https://disk.yandex.ru/i/U_kvmBky6OcjdQ</t>
  </si>
  <si>
    <t>https://disk.yandex.ru/i/LzT78Qg6Lkmk4Q</t>
  </si>
  <si>
    <t>https://disk.yandex.ru/i/FD0pYi2wNPgKbg</t>
  </si>
  <si>
    <t>https://disk.yandex.ru/i/asQpzy-5t3nDtA</t>
  </si>
  <si>
    <t>https://disk.yandex.ru/i/fHePjcoS2UUHlg</t>
  </si>
  <si>
    <t>https://disk.yandex.ru/i/oBah-tAhu0aH6Q</t>
  </si>
  <si>
    <t>https://disk.yandex.ru/i/pyFZAOUD0V2zDQ</t>
  </si>
  <si>
    <t>https://disk.yandex.ru/i/A8yeL9VVuI3ctQ</t>
  </si>
  <si>
    <t>https://disk.yandex.ru/i/nW3SsMbTPjVyNw</t>
  </si>
  <si>
    <t>https://disk.yandex.ru/i/oH9QaN0fjnMAWw</t>
  </si>
  <si>
    <t>https://disk.yandex.ru/i/916fkfX7aPEPXw</t>
  </si>
  <si>
    <t>https://disk.yandex.ru/i/3EmSwIb9-dO75A</t>
  </si>
  <si>
    <t>https://disk.yandex.ru/i/OJahMfn6yyKPIw</t>
  </si>
  <si>
    <t>https://disk.yandex.ru/i/S0kHd9-Lej1BPQ</t>
  </si>
  <si>
    <t>https://disk.yandex.ru/i/cvjxjhT16xLxMA</t>
  </si>
  <si>
    <t>https://disk.yandex.ru/i/WdVSlREUJ4M3Ug</t>
  </si>
  <si>
    <t>https://disk.yandex.ru/i/MHODJgI1aTbcOA</t>
  </si>
  <si>
    <t>https://disk.yandex.ru/i/kXBQ5OQSFiYS-A</t>
  </si>
  <si>
    <t>https://disk.yandex.ru/i/4cRGpanm4JKx4Q</t>
  </si>
  <si>
    <t>https://disk.yandex.ru/i/j5iZRFUv20msmQ</t>
  </si>
  <si>
    <t>https://disk.yandex.ru/i/VVchter2OFmgRw</t>
  </si>
  <si>
    <t>https://disk.yandex.ru/i/orMpbVXmGciVcA</t>
  </si>
  <si>
    <t>https://disk.yandex.ru/i/kbSb81uy6F1Ssw</t>
  </si>
  <si>
    <t>https://disk.yandex.ru/i/XKhKics2OZ682A</t>
  </si>
  <si>
    <t>https://disk.yandex.ru/i/bLgx3xfxlvjbbQ</t>
  </si>
  <si>
    <t>https://disk.yandex.ru/i/sN33bW1Pc29odg</t>
  </si>
  <si>
    <t>https://disk.yandex.ru/i/YEU1UaUzM4fLWA</t>
  </si>
  <si>
    <t>https://disk.yandex.ru/i/MpHkqpU1fpAzZQ</t>
  </si>
  <si>
    <t>https://disk.yandex.ru/i/yhR8gT7hY2Wfog</t>
  </si>
  <si>
    <t>https://disk.yandex.ru/i/dn3h6wH2AZgiNw</t>
  </si>
  <si>
    <t>https://disk.yandex.ru/i/ktFsQ8X32e95yw</t>
  </si>
  <si>
    <t>https://disk.yandex.ru/i/FDyO-P5il0qm8A</t>
  </si>
  <si>
    <t>https://disk.yandex.ru/i/ddTrosij8JUr7A</t>
  </si>
  <si>
    <t>https://disk.yandex.ru/i/DmD1rKSNpUlOIw</t>
  </si>
  <si>
    <t>https://disk.yandex.ru/i/w6JiWjMHmU6gfg</t>
  </si>
  <si>
    <t>https://disk.yandex.ru/i/QB0agNomJr3zHw</t>
  </si>
  <si>
    <t>https://disk.yandex.ru/i/TpIagRYpomLQMw</t>
  </si>
  <si>
    <t>https://disk.yandex.ru/i/sdfRsVkZmmvEXw</t>
  </si>
  <si>
    <t>https://disk.yandex.ru/i/uEWkEDqViQ8-eA</t>
  </si>
  <si>
    <t>https://disk.yandex.ru/i/xv-TgcHgjp5jTg</t>
  </si>
  <si>
    <t>https://disk.yandex.ru/i/AgwudL-y5MQfQw</t>
  </si>
  <si>
    <t>https://disk.yandex.ru/i/2EZtLrwBkDKVyA</t>
  </si>
  <si>
    <t>https://disk.yandex.ru/i/NKbaf8FFNLGcPg</t>
  </si>
  <si>
    <t>https://disk.yandex.ru/i/rF01ZwxzokQhNg</t>
  </si>
  <si>
    <t>https://disk.yandex.ru/i/BvDmirrJuG5sjA</t>
  </si>
  <si>
    <t>https://disk.yandex.ru/i/I5a0dW2apAZDLw</t>
  </si>
  <si>
    <t>https://disk.yandex.ru/i/SFjHSq1bnv2kQw</t>
  </si>
  <si>
    <t>https://disk.yandex.ru/i/drN9GYGBVpRkZg</t>
  </si>
  <si>
    <t>https://disk.yandex.ru/i/jTGsWLe-SWQWUg</t>
  </si>
  <si>
    <t>https://disk.yandex.ru/i/S3Om5L-L3MEI0Q</t>
  </si>
  <si>
    <t>https://disk.yandex.ru/i/pQgqOhSdD7vCkw</t>
  </si>
  <si>
    <t>https://disk.yandex.ru/i/glFv23nMfj2iuw</t>
  </si>
  <si>
    <t>https://disk.yandex.ru/i/Pwgzc07IYJ8gyw</t>
  </si>
  <si>
    <t>https://disk.yandex.ru/i/kSgiLzeZHmpDoA</t>
  </si>
  <si>
    <t>https://disk.yandex.ru/i/MEDQpHfnUa4PXw</t>
  </si>
  <si>
    <t>https://disk.yandex.ru/i/w1U7dZynsiZDhw</t>
  </si>
  <si>
    <t>https://disk.yandex.ru/i/8IQx18GSggmK9A</t>
  </si>
  <si>
    <t>https://disk.yandex.ru/i/bO_uCaCQ36z9yw</t>
  </si>
  <si>
    <t>https://disk.yandex.ru/i/mTJ68nV7y_bBGg</t>
  </si>
  <si>
    <t>https://disk.yandex.ru/i/O30YxcZM5GsU5g</t>
  </si>
  <si>
    <t>https://disk.yandex.ru/i/_lwV19smTvfD1g</t>
  </si>
  <si>
    <t>https://disk.yandex.ru/i/6dC2EFutm0IcBQ</t>
  </si>
  <si>
    <t>https://disk.yandex.ru/i/WbySMBBsbw5xwA</t>
  </si>
  <si>
    <t>https://disk.yandex.ru/i/xkoZ1gHKJQLagg</t>
  </si>
  <si>
    <t>https://disk.yandex.ru/i/f2b0quGkCcq2ng</t>
  </si>
  <si>
    <t>https://disk.yandex.ru/i/HWPJDXYe39EG_A</t>
  </si>
  <si>
    <t>https://disk.yandex.ru/i/_4EYphJdqW53vw</t>
  </si>
  <si>
    <t>https://disk.yandex.ru/i/SFgpZokjk_7F-g</t>
  </si>
  <si>
    <t>https://disk.yandex.ru/i/mq5UU3rFSnHM_Q</t>
  </si>
  <si>
    <t>https://disk.yandex.ru/i/YJ6B72c_BSHPlg</t>
  </si>
  <si>
    <t>https://disk.yandex.ru/i/xE3-z55q4ap9Aw</t>
  </si>
  <si>
    <t>https://disk.yandex.ru/i/1j3SUgEmZOl1JQ</t>
  </si>
  <si>
    <t>https://disk.yandex.ru/i/7VBtxmXjpt72aQ</t>
  </si>
  <si>
    <t>https://disk.yandex.ru/i/VeCovRIeSxYAGQ</t>
  </si>
  <si>
    <t>https://disk.yandex.ru/i/DRNNIj_ceRlEeQ</t>
  </si>
  <si>
    <t>https://disk.yandex.ru/i/16Vy5ZkmfrHIow</t>
  </si>
  <si>
    <t>https://disk.yandex.ru/i/0dWeVEahxSZb5A</t>
  </si>
  <si>
    <t>https://disk.yandex.ru/i/onD50h9fxiCNPw</t>
  </si>
  <si>
    <t>https://disk.yandex.ru/i/UJ-SSXRFG0Dl6w</t>
  </si>
  <si>
    <t>https://disk.yandex.ru/i/TpgL8zMEI0S8zA</t>
  </si>
  <si>
    <t>https://disk.yandex.ru/i/B4YshOvt3HcEuw</t>
  </si>
  <si>
    <t>https://disk.yandex.ru/i/QcIvGGhocNSTUQ</t>
  </si>
  <si>
    <t>https://disk.yandex.ru/i/ba2N75FQ8r_LUg</t>
  </si>
  <si>
    <t>https://disk.yandex.ru/i/pUU7rx5dRkcaHA</t>
  </si>
  <si>
    <t>https://disk.yandex.ru/i/GbMvPx5MfZ8eJg</t>
  </si>
  <si>
    <t>https://disk.yandex.ru/i/L4rQqM8vIJQN3w</t>
  </si>
  <si>
    <t>https://disk.yandex.ru/i/nAgINiJUd6NDtg</t>
  </si>
  <si>
    <t>https://disk.yandex.ru/i/ODVXSwcvTiCNlg</t>
  </si>
  <si>
    <t>https://disk.yandex.ru/i/C-fenB7Y8Bywlg</t>
  </si>
  <si>
    <t>https://disk.yandex.ru/i/rXWh0JT2CVas9Q</t>
  </si>
  <si>
    <t>https://disk.yandex.ru/i/FnWoS-ukRhvjfw</t>
  </si>
  <si>
    <t>https://disk.yandex.ru/i/zQE8XAQtY_BgrA</t>
  </si>
  <si>
    <t>https://disk.yandex.ru/i/IvxkKYaH8YhC7w</t>
  </si>
  <si>
    <t>https://disk.yandex.ru/i/i8SW8Ge4SHxLEA</t>
  </si>
  <si>
    <t>https://disk.yandex.ru/i/mVkW_cptUF6eSA</t>
  </si>
  <si>
    <t>https://disk.yandex.ru/i/wPhxVjE1BR1QLw</t>
  </si>
  <si>
    <t>https://disk.yandex.ru/i/KyxdqxRrX5kKqg</t>
  </si>
  <si>
    <t>https://disk.yandex.ru/i/LcbRx2r7yj0v-w</t>
  </si>
  <si>
    <t>https://disk.yandex.ru/i/GnVfrC9i8dsS4A</t>
  </si>
  <si>
    <t>https://disk.yandex.ru/i/yDitSVsMpJLcNg</t>
  </si>
  <si>
    <t>https://disk.yandex.ru/i/caa35DEo_rPBdQ</t>
  </si>
  <si>
    <t>https://disk.yandex.ru/i/anClCrJx1ya86Q</t>
  </si>
  <si>
    <t>https://disk.yandex.ru/i/_OS3mvz8q31FDw</t>
  </si>
  <si>
    <t>https://disk.yandex.ru/i/SBW82j6BErwTdg</t>
  </si>
  <si>
    <t>https://disk.yandex.ru/i/HDJIJB9QIKcSRg</t>
  </si>
  <si>
    <t>https://disk.yandex.ru/i/FUJtbMTIXWFt9w</t>
  </si>
  <si>
    <t>https://disk.yandex.ru/i/wpAhji4Jvhzi9Q</t>
  </si>
  <si>
    <t>https://disk.yandex.ru/i/1AW51ocDessqPQ</t>
  </si>
  <si>
    <t>https://disk.yandex.ru/i/eSUQqIaezw1QNw</t>
  </si>
  <si>
    <t>https://disk.yandex.ru/i/NJy3E8z7LMTchQ</t>
  </si>
  <si>
    <t>https://disk.yandex.ru/i/eRfiJjV5n2ajAw</t>
  </si>
  <si>
    <t>https://disk.yandex.ru/i/Tch0CFTMuACHVw</t>
  </si>
  <si>
    <t>https://disk.yandex.ru/i/bUbSbt6gaZutxw</t>
  </si>
  <si>
    <t>https://disk.yandex.ru/i/5kM1Vk9xGgQ9tQ</t>
  </si>
  <si>
    <t>https://disk.yandex.ru/i/-SYAe3cP0p560A</t>
  </si>
  <si>
    <t>https://disk.yandex.ru/i/leEv1KotE-kUfQ</t>
  </si>
  <si>
    <t>https://disk.yandex.ru/i/9yqtLqjzkBDcaw</t>
  </si>
  <si>
    <t>https://disk.yandex.ru/i/YOLhuXmoyI_y-Q</t>
  </si>
  <si>
    <t>https://disk.yandex.ru/i/b35yvEoL2V5COg</t>
  </si>
  <si>
    <t>https://disk.yandex.ru/i/gHrAIYacUddarw</t>
  </si>
  <si>
    <t>https://disk.yandex.ru/i/ZgjBeIvsv4tqoA</t>
  </si>
  <si>
    <t>https://disk.yandex.ru/i/1iXxLRl3F1oyzQ</t>
  </si>
  <si>
    <t>https://disk.yandex.ru/i/TZEzppGZY-Bp2g</t>
  </si>
  <si>
    <t>https://disk.yandex.ru/i/8iyi_w69m6vnhA</t>
  </si>
  <si>
    <t>https://disk.yandex.ru/i/5-i-R6rycWVzcw</t>
  </si>
  <si>
    <t>https://disk.yandex.ru/i/V6pvNSoxgcTjVg</t>
  </si>
  <si>
    <t>https://disk.yandex.ru/i/nel99UbIu_ZfXQ</t>
  </si>
  <si>
    <t>https://disk.yandex.ru/i/A3EE8GAIiKd3uA</t>
  </si>
  <si>
    <t>https://disk.yandex.ru/i/vSaNS5mVEQ067g</t>
  </si>
  <si>
    <t>https://disk.yandex.ru/i/rXGSkKxxJ7v_tA</t>
  </si>
  <si>
    <t>https://disk.yandex.ru/i/KGD5Pk694nRrfw</t>
  </si>
  <si>
    <t>https://disk.yandex.ru/i/loq-HZiMVH4ATA</t>
  </si>
  <si>
    <t>https://disk.yandex.ru/i/zZa4AUbDkxsqjA</t>
  </si>
  <si>
    <t>https://disk.yandex.ru/i/OFRC2BMxAMMl1A</t>
  </si>
  <si>
    <t>https://disk.yandex.ru/i/FTexTSusGhWgXw</t>
  </si>
  <si>
    <t>https://disk.yandex.ru/i/Bri0KruXSed7cA</t>
  </si>
  <si>
    <t>https://disk.yandex.ru/i/Ob80OUs__oXpZA</t>
  </si>
  <si>
    <t>https://disk.yandex.ru/i/2hL-UU_ybgt_nQ</t>
  </si>
  <si>
    <t>https://disk.yandex.ru/i/K2lkj0md4rI5Ig</t>
  </si>
  <si>
    <t>https://disk.yandex.ru/i/_LN9Xcs3fZqf3g</t>
  </si>
  <si>
    <t>https://disk.yandex.ru/i/77pBMMszXJRE1w</t>
  </si>
  <si>
    <t>https://disk.yandex.ru/i/qoAiKCbomnPdOQ</t>
  </si>
  <si>
    <t>https://disk.yandex.ru/i/_f3sxh9SzL5rLw</t>
  </si>
  <si>
    <t>https://disk.yandex.ru/i/AWjAnjkvwmvlXQ</t>
  </si>
  <si>
    <t>https://disk.yandex.ru/i/ictIn0ebgngmsQ</t>
  </si>
  <si>
    <t>https://disk.yandex.ru/i/jp-xq6OpZvQCUQ</t>
  </si>
  <si>
    <t>https://disk.yandex.ru/i/61h_doLrZZ1iuw</t>
  </si>
  <si>
    <t>https://disk.yandex.ru/i/dUaKO6C8eQJxvA</t>
  </si>
  <si>
    <t>https://disk.yandex.ru/i/WH8S1Oyg6B2mxA</t>
  </si>
  <si>
    <t>https://disk.yandex.ru/i/wSQkX0zDrgIW6g</t>
  </si>
  <si>
    <t>https://disk.yandex.ru/i/M3wyCBsFtMG57Q</t>
  </si>
  <si>
    <t>https://disk.yandex.ru/i/o9WgfmauzNyMmQ</t>
  </si>
  <si>
    <t>https://disk.yandex.ru/i/WRtfE8Tygjso1Q</t>
  </si>
  <si>
    <t>https://disk.yandex.ru/i/JmxF7ZjnSOqyGw</t>
  </si>
  <si>
    <t>https://disk.yandex.ru/i/yEBiDhRTdRrlRA</t>
  </si>
  <si>
    <t>https://disk.yandex.ru/i/RISgpJn8joPNqg</t>
  </si>
  <si>
    <t>https://disk.yandex.ru/i/Xtl3c9bn5SzeOQ</t>
  </si>
  <si>
    <t>https://disk.yandex.ru/i/nRJu8vboZyT5Fw</t>
  </si>
  <si>
    <t>https://disk.yandex.ru/i/NGzbFzvkDQjo2g</t>
  </si>
  <si>
    <t>https://disk.yandex.ru/i/Lvkxf6eo0uTclQ</t>
  </si>
  <si>
    <t>https://disk.yandex.ru/i/LqnI8H6DzyqUrg</t>
  </si>
  <si>
    <t>https://disk.yandex.ru/i/q3uc8YpoYGKYmA</t>
  </si>
  <si>
    <t>https://disk.yandex.ru/i/Jk1DjYzk9egmoA</t>
  </si>
  <si>
    <t>https://disk.yandex.ru/i/3JjPAWRoZXKOyg</t>
  </si>
  <si>
    <t>https://disk.yandex.ru/i/f26QSE4xWkizUQ</t>
  </si>
  <si>
    <t>https://disk.yandex.ru/i/y0v4i_NXo14mfw</t>
  </si>
  <si>
    <t>https://disk.yandex.ru/i/YyQFjmd3jxzrUg</t>
  </si>
  <si>
    <t>https://disk.yandex.ru/i/Wt8yNsL9LSNBhw</t>
  </si>
  <si>
    <t>https://disk.yandex.ru/i/Dz81cIO9udPNHg</t>
  </si>
  <si>
    <t>https://disk.yandex.ru/i/h0nEPGGQdJP6_Q</t>
  </si>
  <si>
    <t>https://disk.yandex.ru/i/Z2h6sWiOp3gDOg</t>
  </si>
  <si>
    <t>https://disk.yandex.ru/i/jvehPXQBDgdioQ</t>
  </si>
  <si>
    <t>https://disk.yandex.ru/i/mn5-hERsRWhXcA</t>
  </si>
  <si>
    <t>https://disk.yandex.ru/i/QdQtKP_NdFUirw</t>
  </si>
  <si>
    <t>https://disk.yandex.ru/i/sE6C6jExPV9kJQ</t>
  </si>
  <si>
    <t>https://disk.yandex.ru/i/CEgjhkKFRaZPww</t>
  </si>
  <si>
    <t>https://disk.yandex.ru/i/zW4q46gRBPo1Dg</t>
  </si>
  <si>
    <t>https://disk.yandex.ru/i/evJzbCgKL79cvg</t>
  </si>
  <si>
    <t>https://disk.yandex.ru/i/hYRkZMLo4PGi5g</t>
  </si>
  <si>
    <t>https://disk.yandex.ru/i/FLg5ohG5QyTbbQ</t>
  </si>
  <si>
    <t>https://disk.yandex.ru/i/-0tmG7_Ej0kPzg</t>
  </si>
  <si>
    <t>https://disk.yandex.ru/i/5eeQAimlMwHkNA</t>
  </si>
  <si>
    <t>https://disk.yandex.ru/i/Mhw5GSeuGSJtoQ</t>
  </si>
  <si>
    <t>https://disk.yandex.ru/i/tXrq8Wan3kNM3A</t>
  </si>
  <si>
    <t>https://disk.yandex.ru/i/narwp9x8pt24Sw</t>
  </si>
  <si>
    <t>https://disk.yandex.ru/i/cloZ5v_0Mgh1xQ</t>
  </si>
  <si>
    <t>https://disk.yandex.ru/i/y7RQ5vDNDte0Wg</t>
  </si>
  <si>
    <t>https://disk.yandex.ru/i/V8hetsxedOggdQ</t>
  </si>
  <si>
    <t>https://disk.yandex.ru/i/J2IrgJQ32JmFSA</t>
  </si>
  <si>
    <t>https://disk.yandex.ru/i/IixNsiPL2dgNnQ</t>
  </si>
  <si>
    <t>https://disk.yandex.ru/i/6HP8a4FUWH_cwA</t>
  </si>
  <si>
    <t>https://disk.yandex.ru/i/8nVOFiBkGAM0Wg</t>
  </si>
  <si>
    <t>https://disk.yandex.ru/i/3GccAbWWO6P8yw</t>
  </si>
  <si>
    <t>https://disk.yandex.ru/i/yEdYJ7AISCh19g</t>
  </si>
  <si>
    <t>https://disk.yandex.ru/i/52TTtw4wZtNRqA</t>
  </si>
  <si>
    <t>https://disk.yandex.ru/i/WIjTFU5GsL54rA</t>
  </si>
  <si>
    <t>https://disk.yandex.ru/i/Gzt7vxVxIZZO3w</t>
  </si>
  <si>
    <t>https://disk.yandex.ru/i/WnAeS6bxJCxtRQ</t>
  </si>
  <si>
    <t>https://disk.yandex.ru/i/DYO9wsQ860lySA</t>
  </si>
  <si>
    <t>https://disk.yandex.ru/i/0NJ0TD1NRNz5Fg</t>
  </si>
  <si>
    <t>https://disk.yandex.ru/i/RePcAy3Fk01w5w</t>
  </si>
  <si>
    <t>https://disk.yandex.ru/i/QgnGxaVYjBk4yw</t>
  </si>
  <si>
    <t>https://disk.yandex.ru/i/oJzOr4s_O-ajQw</t>
  </si>
  <si>
    <t>https://disk.yandex.ru/i/HXN5VfxBRMbPUg</t>
  </si>
  <si>
    <t>https://disk.yandex.ru/i/q6VUwLdTH0ksyQ</t>
  </si>
  <si>
    <t>https://disk.yandex.ru/i/cAefe2EzG1rgpg</t>
  </si>
  <si>
    <t>https://disk.yandex.ru/i/-Zp1UzRWEDTG5A</t>
  </si>
  <si>
    <t>https://disk.yandex.ru/i/zHRaR0cL6ooovw</t>
  </si>
  <si>
    <t>https://disk.yandex.ru/i/jLgizRzdnjWD7Q</t>
  </si>
  <si>
    <t>https://disk.yandex.ru/i/gMEO-JI-u0hRPQ</t>
  </si>
  <si>
    <t>https://disk.yandex.ru/i/jZkyEZq3JtiqIA</t>
  </si>
  <si>
    <t>https://disk.yandex.ru/i/An8gs8DsdhgH5Q</t>
  </si>
  <si>
    <t>https://disk.yandex.ru/i/0N-gVQWiX1c0eA</t>
  </si>
  <si>
    <t>https://disk.yandex.ru/i/0OumLl7QqdPkWA</t>
  </si>
  <si>
    <t>https://disk.yandex.ru/i/ucQl0AshOVFPWQ</t>
  </si>
  <si>
    <t>https://disk.yandex.ru/i/aZUdvAWzX2hBIA</t>
  </si>
  <si>
    <t>https://disk.yandex.ru/i/p9ciPvESZIxXbg</t>
  </si>
  <si>
    <t>https://disk.yandex.ru/i/5oobYTFq1owChQ</t>
  </si>
  <si>
    <t>https://disk.yandex.ru/i/RPGu2wd29V_Vpg</t>
  </si>
  <si>
    <t>https://disk.yandex.ru/i/jwoZI3HrKTWdcw</t>
  </si>
  <si>
    <t>https://disk.yandex.ru/i/lxYksXpt3HcRnA</t>
  </si>
  <si>
    <t>https://disk.yandex.ru/i/_0TrLjGAprmkvw</t>
  </si>
  <si>
    <t>https://disk.yandex.ru/i/2yWu6luxAZPECg</t>
  </si>
  <si>
    <t>https://disk.yandex.ru/i/pZ502LERk3Ts9A</t>
  </si>
  <si>
    <t>https://disk.yandex.ru/i/9_kF-_OfncqfZA</t>
  </si>
  <si>
    <t>https://disk.yandex.ru/i/KzmUlVndC1hRnQ</t>
  </si>
  <si>
    <t>https://disk.yandex.ru/i/4mP3IbqSBknScg</t>
  </si>
  <si>
    <t>https://disk.yandex.ru/i/dR0cvD9dGtSoGg</t>
  </si>
  <si>
    <t>https://disk.yandex.ru/i/guHC-IW5seUkZw</t>
  </si>
  <si>
    <t>https://disk.yandex.ru/i/NjZqNUQzEwPmZQ</t>
  </si>
  <si>
    <t>https://disk.yandex.ru/i/D288FBeLogGg5A</t>
  </si>
  <si>
    <t>https://disk.yandex.ru/d/_oJYadDYfLAKOA</t>
  </si>
  <si>
    <t>https://disk.yandex.ru/i/5UtC_t-ZYH8zVA</t>
  </si>
  <si>
    <t>https://disk.yandex.ru/i/Zbaaj-9RDvyKsg</t>
  </si>
  <si>
    <t>https://disk.yandex.ru/i/aUelpsey52oRrQ</t>
  </si>
  <si>
    <t>https://disk.yandex.ru/i/TLTYMB2QWUUjwA</t>
  </si>
  <si>
    <t>https://disk.yandex.ru/i/4rRtWpz7umYNRg</t>
  </si>
  <si>
    <t>https://disk.yandex.ru/i/_fPfLBj4AeQwEw</t>
  </si>
  <si>
    <t>https://disk.yandex.ru/i/JKGMTFo3mk8uCw</t>
  </si>
  <si>
    <t>https://disk.yandex.ru/i/xpge8yhbyUb11w</t>
  </si>
  <si>
    <t>https://disk.yandex.ru/i/v8Eu9DYFjshlIQ</t>
  </si>
  <si>
    <t>https://disk.yandex.ru/i/v1sXaByq3qN89Q</t>
  </si>
  <si>
    <t>https://disk.yandex.ru/i/72vUNDAmkQM5iA</t>
  </si>
  <si>
    <t>https://disk.yandex.ru/i/v6UQCreN2RMcSw</t>
  </si>
  <si>
    <t>https://disk.yandex.ru/i/0daX8eLPIh2uuQ</t>
  </si>
  <si>
    <t>https://disk.yandex.ru/i/GQM6KfurfZlXgg</t>
  </si>
  <si>
    <t>https://disk.yandex.ru/i/gQ5xxRSC3ZrY0w</t>
  </si>
  <si>
    <t>https://disk.yandex.ru/i/PO1F7-3w8BeglQ</t>
  </si>
  <si>
    <t>https://disk.yandex.ru/i/TsoTPfbvY-FU-g</t>
  </si>
  <si>
    <t>https://disk.yandex.ru/i/yrbdgchcpfLg6A</t>
  </si>
  <si>
    <t>https://disk.yandex.ru/i/QaF6tDWoSlPU1w</t>
  </si>
  <si>
    <t>https://disk.yandex.ru/i/-iakQLIZhuyUnA</t>
  </si>
  <si>
    <t>https://disk.yandex.ru/i/SX_vuP7-jUj-0w</t>
  </si>
  <si>
    <t>https://disk.yandex.ru/i/qZrp5igmdBb91g</t>
  </si>
  <si>
    <t>https://disk.yandex.ru/i/ATCJH78gBdxOcA</t>
  </si>
  <si>
    <t>https://disk.yandex.ru/i/wlfsqkoQeKcCFg</t>
  </si>
  <si>
    <t>https://disk.yandex.ru/i/9dNVeUdZ41aL0w</t>
  </si>
  <si>
    <t>https://disk.yandex.ru/i/8JsvwwZonAOdaA</t>
  </si>
  <si>
    <t>https://disk.yandex.ru/i/XxfskIYaHNXJ_w</t>
  </si>
  <si>
    <t>https://disk.yandex.ru/i/AjogWzFD5GHDwA</t>
  </si>
  <si>
    <t>https://disk.yandex.ru/i/8HEuNryR2REWbQ</t>
  </si>
  <si>
    <t>https://disk.yandex.ru/i/6e0pQt3em5yuCQ</t>
  </si>
  <si>
    <t>https://disk.yandex.ru/i/BWExAzWjTz8U8g</t>
  </si>
  <si>
    <t>https://disk.yandex.ru/i/fOIJLOkZeWUeUQ</t>
  </si>
  <si>
    <t>https://disk.yandex.ru/i/WsNa_hPWaxLYdA</t>
  </si>
  <si>
    <t>https://disk.yandex.ru/i/76t9jKR3nxlJpA</t>
  </si>
  <si>
    <t>https://disk.yandex.ru/i/nWDlhz02qHRAyQ</t>
  </si>
  <si>
    <t>https://disk.yandex.ru/i/XR6eBA2OuAIvKA</t>
  </si>
  <si>
    <t>https://disk.yandex.ru/i/-KB5pBlTm4RpbA</t>
  </si>
  <si>
    <t>https://disk.yandex.ru/i/A1lXt2q9YmbbrQ</t>
  </si>
  <si>
    <t>https://disk.yandex.ru/i/C5z7isbdkO-c3A</t>
  </si>
  <si>
    <t>https://disk.yandex.ru/i/S7Dw4HLopbABkQ</t>
  </si>
  <si>
    <t>https://disk.yandex.ru/i/HqKakgY1rrsHxw</t>
  </si>
  <si>
    <t>https://disk.yandex.ru/i/8biziAU4UOAYQg</t>
  </si>
  <si>
    <t>https://disk.yandex.ru/i/3WUI3gJupZv90w</t>
  </si>
  <si>
    <t>https://disk.yandex.ru/i/sPRIvgmNyQJUZQ</t>
  </si>
  <si>
    <t>https://disk.yandex.ru/i/Sn29AJ82Uafniw</t>
  </si>
  <si>
    <t>https://disk.yandex.ru/i/VhabTxAX9Dsaow</t>
  </si>
  <si>
    <t>https://disk.yandex.ru/i/yvbxrEUvG2ISuQ</t>
  </si>
  <si>
    <t>https://disk.yandex.ru/i/MVL-56e5QGd4kw</t>
  </si>
  <si>
    <t>https://disk.yandex.ru/i/PSnNsuAkF62Dnw</t>
  </si>
  <si>
    <t>https://disk.yandex.ru/i/YTEBKEuZ0mtioQ</t>
  </si>
  <si>
    <t>https://disk.yandex.ru/i/n7JbcYnaGNoyOQ</t>
  </si>
  <si>
    <t>https://disk.yandex.ru/i/c0898HAT5D5_qQ</t>
  </si>
  <si>
    <t>https://disk.yandex.ru/i/CP75dKPlVsxgYg</t>
  </si>
  <si>
    <t>https://disk.yandex.ru/i/tFOCK4btY1VyAw</t>
  </si>
  <si>
    <t>https://disk.yandex.ru/i/Tzinxv0lrECT2A</t>
  </si>
  <si>
    <t>https://disk.yandex.ru/i/RrSf3pvFZy1UbA</t>
  </si>
  <si>
    <t>https://disk.yandex.ru/i/TZLts24B1Vfzjg</t>
  </si>
  <si>
    <t>https://disk.yandex.ru/i/ZELz1yhjGUWpww</t>
  </si>
  <si>
    <t>https://disk.yandex.ru/i/ljELYF-ymn8JVA</t>
  </si>
  <si>
    <t>https://disk.yandex.ru/i/_Y9z6i_-l-_ntg</t>
  </si>
  <si>
    <t>https://disk.yandex.ru/i/fV5z9osj5PQNHQ</t>
  </si>
  <si>
    <t>https://disk.yandex.ru/i/WM1TWEyHLHsp2A</t>
  </si>
  <si>
    <t>https://disk.yandex.ru/i/CEZNCoBflYeRkw</t>
  </si>
  <si>
    <t>https://disk.yandex.ru/i/s1crDk9eqXXT1g</t>
  </si>
  <si>
    <t>https://disk.yandex.ru/i/4BpfwqHqClRFOQ</t>
  </si>
  <si>
    <t>https://disk.yandex.ru/i/CtAcvPXc8D2Gkg</t>
  </si>
  <si>
    <t>https://disk.yandex.ru/i/jXAYkoe-OMNdlw</t>
  </si>
  <si>
    <t>https://disk.yandex.ru/i/x4M589meJrbTBg</t>
  </si>
  <si>
    <t>https://disk.yandex.ru/i/Y20kDDvkpFo1yw</t>
  </si>
  <si>
    <t>https://disk.yandex.ru/i/2ERnudWsiIeL2A</t>
  </si>
  <si>
    <t>https://disk.yandex.ru/i/WwziWssrguk77w</t>
  </si>
  <si>
    <t>https://disk.yandex.ru/i/PcjK6Xfdim422w</t>
  </si>
  <si>
    <t>https://disk.yandex.ru/i/Zb0dIwLP1P0w9w</t>
  </si>
  <si>
    <t>https://disk.yandex.ru/i/9L3CWPZSlOBDGA</t>
  </si>
  <si>
    <t>https://disk.yandex.ru/i/o1SzSLxDVVNDOA</t>
  </si>
  <si>
    <t>https://disk.yandex.ru/i/FPn6mqAUzcS5Rw</t>
  </si>
  <si>
    <t>https://disk.yandex.ru/i/sA0zoFBrkZXhBQ</t>
  </si>
  <si>
    <t>https://disk.yandex.ru/i/No9BafJ1UogbMQ</t>
  </si>
  <si>
    <t>https://disk.yandex.ru/i/aF0wsvMmc2ZQLA</t>
  </si>
  <si>
    <t>https://disk.yandex.ru/i/SXCg24XtNg8gIQ</t>
  </si>
  <si>
    <t>https://disk.yandex.ru/i/cCgO3vFC8muS8A</t>
  </si>
  <si>
    <t>https://disk.yandex.ru/i/V8MR5_ZcVTd4cQ</t>
  </si>
  <si>
    <t>https://disk.yandex.ru/i/lt40Qx2xMtB0CQ</t>
  </si>
  <si>
    <t>https://disk.yandex.ru/i/mj9ght8r5UEIDw</t>
  </si>
  <si>
    <t>https://disk.yandex.ru/i/0I8UWEqOaqRHgQ</t>
  </si>
  <si>
    <t>https://disk.yandex.ru/i/lSN9iFssUYXYWQ</t>
  </si>
  <si>
    <t>https://disk.yandex.ru/i/fTb3oslogiEC6Q</t>
  </si>
  <si>
    <t>https://disk.yandex.ru/i/lZxSItvp1RJqww</t>
  </si>
  <si>
    <t>https://disk.yandex.ru/i/JK33xhAXzOoD4w</t>
  </si>
  <si>
    <t>https://disk.yandex.ru/i/FhZVydH1C4aURg</t>
  </si>
  <si>
    <t>https://disk.yandex.ru/i/fpm-5Vrf2V8ztQ</t>
  </si>
  <si>
    <t>https://disk.yandex.ru/i/VFFZlM1zIOIWDQ</t>
  </si>
  <si>
    <t>https://disk.yandex.ru/i/SHYty1g3572EwQ</t>
  </si>
  <si>
    <t>https://disk.yandex.ru/i/nUNpqo80YRfzUg</t>
  </si>
  <si>
    <t>https://disk.yandex.ru/i/zY7YTnWIwlpO8g</t>
  </si>
  <si>
    <t>https://disk.yandex.ru/i/IMzN0CDPLMJN6g</t>
  </si>
  <si>
    <t>https://disk.yandex.ru/i/g4VgiJ_Is6WArw</t>
  </si>
  <si>
    <t>https://disk.yandex.ru/i/XmWBkIN4euS-ww</t>
  </si>
  <si>
    <t>https://disk.yandex.ru/i/RVFNbfDNA0uk_w</t>
  </si>
  <si>
    <t>https://disk.yandex.ru/i/Wpc-qkojqUjEAw</t>
  </si>
  <si>
    <t>https://disk.yandex.ru/i/HCaSM8XFRDUmNg</t>
  </si>
  <si>
    <t>https://disk.yandex.ru/i/VAquGIUHD0Gh0Q</t>
  </si>
  <si>
    <t>https://disk.yandex.ru/i/JPwTi9VbMfeO5g</t>
  </si>
  <si>
    <t>https://disk.yandex.ru/i/njvSNiCRybxw1g</t>
  </si>
  <si>
    <t>https://disk.yandex.ru/i/b1bnMFFr1184ag</t>
  </si>
  <si>
    <t>https://disk.yandex.ru/i/UYNY2JusvwzR9g</t>
  </si>
  <si>
    <t>https://disk.yandex.ru/i/3nowM45m9_Cvxw</t>
  </si>
  <si>
    <t>https://disk.yandex.ru/i/TTwRpbmmoue6Wg</t>
  </si>
  <si>
    <t>https://disk.yandex.ru/i/domeFreJ6T0ssw</t>
  </si>
  <si>
    <t>https://disk.yandex.ru/i/Ol3m4Chm8a9FFQ</t>
  </si>
  <si>
    <t>https://disk.yandex.ru/i/ydn7CeJkKtDGAA</t>
  </si>
  <si>
    <t>https://disk.yandex.ru/i/NjaWRNSw6SWzHA</t>
  </si>
  <si>
    <t>https://disk.yandex.ru/i/t9uyHumj3Ri88Q</t>
  </si>
  <si>
    <t>https://disk.yandex.ru/i/knMCvtmhQXv09w</t>
  </si>
  <si>
    <t>https://disk.yandex.ru/i/pzgfWTJRRLHrww</t>
  </si>
  <si>
    <t>https://disk.yandex.ru/i/4-ZcgHDnTRwp_A</t>
  </si>
  <si>
    <t>https://disk.yandex.ru/i/cJW9xaqtVdCGHQ</t>
  </si>
  <si>
    <t>https://disk.yandex.ru/i/ddqhUpaKGoQVpw</t>
  </si>
  <si>
    <t>https://disk.yandex.ru/i/eaLL_cq8uLbQfA</t>
  </si>
  <si>
    <t>https://disk.yandex.ru/i/8lbnwm3-j4WEMQ</t>
  </si>
  <si>
    <t>https://disk.yandex.ru/i/lkXbiHjRsZ1lNQ</t>
  </si>
  <si>
    <t>https://disk.yandex.ru/i/Gdk-i15m42W-nQ</t>
  </si>
  <si>
    <t>https://disk.yandex.ru/i/IW3k0UgEcYu_Hg</t>
  </si>
  <si>
    <t>https://disk.yandex.ru/i/0ppKXXFPrIWxPQ</t>
  </si>
  <si>
    <t>https://disk.yandex.ru/i/3L4OxFTUBPH-ow</t>
  </si>
  <si>
    <t>https://disk.yandex.ru/i/92cqlQVTBTuKtQ</t>
  </si>
  <si>
    <t>https://disk.yandex.ru/i/d34dP00WY2nyaA</t>
  </si>
  <si>
    <t>https://disk.yandex.ru/i/z9k1pOo9XnWmtQ</t>
  </si>
  <si>
    <t>https://disk.yandex.ru/i/FyIaMtAnZ4kJDQ</t>
  </si>
  <si>
    <t>https://disk.yandex.ru/i/FwNE8kpeGTa3gw</t>
  </si>
  <si>
    <t>https://disk.yandex.ru/i/hU6cAtPpc8LTnw</t>
  </si>
  <si>
    <t>https://disk.yandex.ru/i/JYuvz_VDt-LA9A</t>
  </si>
  <si>
    <t>https://disk.yandex.ru/i/ioEFEvAYtrpOXw</t>
  </si>
  <si>
    <t>https://disk.yandex.ru/i/voWV-O71z5e0HA</t>
  </si>
  <si>
    <t>https://disk.yandex.ru/i/GF3SlQt3kT2QwQ</t>
  </si>
  <si>
    <t>https://disk.yandex.ru/i/wF0P2Es9yICO9w</t>
  </si>
  <si>
    <t>https://disk.yandex.ru/i/dvRKONxwWUJaAA</t>
  </si>
  <si>
    <t>https://disk.yandex.ru/i/--HwgYEsqvbAfQ</t>
  </si>
  <si>
    <t>https://disk.yandex.ru/i/NhboSOqBTH44ng</t>
  </si>
  <si>
    <t>https://disk.yandex.ru/i/gh4_hS97J-Zsng</t>
  </si>
  <si>
    <t>https://disk.yandex.ru/i/e0RFXQ2LDPH67A</t>
  </si>
  <si>
    <t>https://disk.yandex.ru/i/ofLKHA1v3aPk_w</t>
  </si>
  <si>
    <t>https://disk.yandex.ru/i/n_k7S1AIdx1VXw</t>
  </si>
  <si>
    <t>https://disk.yandex.ru/i/yUqiq4zWivoVmw</t>
  </si>
  <si>
    <t>https://disk.yandex.ru/i/3XL5iytqF4RRXg</t>
  </si>
  <si>
    <t>https://disk.yandex.ru/i/M-Aih2U_BpalaA</t>
  </si>
  <si>
    <t>https://disk.yandex.ru/i/qiWUjbmI9EzfVg</t>
  </si>
  <si>
    <t>https://disk.yandex.ru/i/vJx3SNl7VT0XDg</t>
  </si>
  <si>
    <t>https://disk.yandex.ru/i/L0U2mAbwdshmtg</t>
  </si>
  <si>
    <t>https://disk.yandex.ru/i/awP8aZ_9uywKvA</t>
  </si>
  <si>
    <t>https://disk.yandex.ru/i/zBQNV_YDEQlrkA</t>
  </si>
  <si>
    <t>https://disk.yandex.ru/i/Bo9zZbeUiIpQIQ</t>
  </si>
  <si>
    <t>https://disk.yandex.ru/i/tgx9gUpK-IaT2A</t>
  </si>
  <si>
    <t>https://disk.yandex.ru/i/_eJzuZISBO9AGg</t>
  </si>
  <si>
    <t>https://disk.yandex.ru/i/jAukHUFIf9J1Qg</t>
  </si>
  <si>
    <t>https://disk.yandex.ru/i/VJ8h66P5bUcjsw</t>
  </si>
  <si>
    <t>https://disk.yandex.ru/i/xuX6P4xMH3c7NQ</t>
  </si>
  <si>
    <t>https://disk.yandex.ru/i/Wyt5xo0kSMph5Q</t>
  </si>
  <si>
    <t>https://disk.yandex.ru/i/ytIb5n-WUPmOBQ</t>
  </si>
  <si>
    <t>https://disk.yandex.ru/i/H9lZa4oH4A3t3A</t>
  </si>
  <si>
    <t>https://disk.yandex.ru/i/ILIEslsMjSSXag</t>
  </si>
  <si>
    <t>https://disk.yandex.ru/i/D-UalBnqYSy8DQ</t>
  </si>
  <si>
    <t>https://disk.yandex.ru/i/PfzQYRnmCoZP1Q</t>
  </si>
  <si>
    <t>https://disk.yandex.ru/i/OSNAIh--BP12kQ</t>
  </si>
  <si>
    <t>https://disk.yandex.ru/i/6lb-Hc7qLOox7Q</t>
  </si>
  <si>
    <t>https://disk.yandex.ru/i/_Mva25XrfAP4kA</t>
  </si>
  <si>
    <t>https://disk.yandex.ru/i/UotfeesP7LxHfg</t>
  </si>
  <si>
    <t>https://disk.yandex.ru/i/aPkqT4WyKEDdFQ</t>
  </si>
  <si>
    <t>https://disk.yandex.ru/i/r7tsV2eZ4RZAgw</t>
  </si>
  <si>
    <t>https://disk.yandex.ru/i/EZtRMG2cgIiVow</t>
  </si>
  <si>
    <t>https://disk.yandex.ru/i/hAejJNZv-FkuxA</t>
  </si>
  <si>
    <t>https://disk.yandex.ru/i/2HY3kJ-KnmZrSw</t>
  </si>
  <si>
    <t>https://disk.yandex.ru/i/1LqLbkoy-iRLUg</t>
  </si>
  <si>
    <t>https://disk.yandex.ru/i/4hAihuJqleb3iw</t>
  </si>
  <si>
    <t>https://disk.yandex.ru/i/L8ohxRNX_uu8eQ</t>
  </si>
  <si>
    <t>https://disk.yandex.ru/i/IRhWUIZLZo-1ag</t>
  </si>
  <si>
    <t>https://disk.yandex.ru/i/dGCcV6_sNHYSkg</t>
  </si>
  <si>
    <t>https://disk.yandex.ru/i/N7WPaC9ojfSL7w</t>
  </si>
  <si>
    <t>https://disk.yandex.ru/i/f2wI5bI97TG21g</t>
  </si>
  <si>
    <t>https://disk.yandex.ru/i/ve0wyJHbE9Jusg</t>
  </si>
  <si>
    <t>https://disk.yandex.ru/i/5MCWA0A3Y1Hefg</t>
  </si>
  <si>
    <t>https://disk.yandex.ru/i/mzpmwmGIQD_cWw</t>
  </si>
  <si>
    <t>https://disk.yandex.ru/i/3GdWv_-6ouYZwg</t>
  </si>
  <si>
    <t>https://disk.yandex.ru/i/_hkSBpG2r5ufNQ</t>
  </si>
  <si>
    <t>https://disk.yandex.ru/i/pkCdoAvKcQR6kw</t>
  </si>
  <si>
    <t>https://disk.yandex.ru/i/VFhUGcNBGpCeBw</t>
  </si>
  <si>
    <t>https://disk.yandex.ru/i/mFQGYDi_8CJ5Pg</t>
  </si>
  <si>
    <t>https://disk.yandex.ru/i/h9Bh_Ma_qdHBLA</t>
  </si>
  <si>
    <t>https://disk.yandex.ru/i/6_GvTTlLTi2kTQ</t>
  </si>
  <si>
    <t>https://disk.yandex.ru/i/1CuJFyB-px2N7A</t>
  </si>
  <si>
    <t>https://disk.yandex.ru/i/aPW0i464UInYqg</t>
  </si>
  <si>
    <t>https://disk.yandex.ru/i/15grjVIGWIeqyQ</t>
  </si>
  <si>
    <t>https://disk.yandex.ru/i/tYLZV0iMSPEjDQ</t>
  </si>
  <si>
    <t>https://disk.yandex.ru/i/ZYb7xhTzgXeBUA</t>
  </si>
  <si>
    <t>https://disk.yandex.ru/i/UORigcu-sD8sug</t>
  </si>
  <si>
    <t>https://disk.yandex.ru/i/e6yumY1OgqUVaQ</t>
  </si>
  <si>
    <t>https://disk.yandex.ru/i/zExvSzWBNexbVQ</t>
  </si>
  <si>
    <t>https://disk.yandex.ru/i/riDWCzmqZm5P6g</t>
  </si>
  <si>
    <t>https://disk.yandex.ru/i/Z-ujWB_egBoxbQ</t>
  </si>
  <si>
    <t>https://disk.yandex.ru/i/J4meMOhs0dSZJQ</t>
  </si>
  <si>
    <t>https://disk.yandex.ru/i/mi28FvEWWpko8Q</t>
  </si>
  <si>
    <t>https://disk.yandex.ru/i/h4fdn_m4jaOeXQ</t>
  </si>
  <si>
    <t>https://disk.yandex.ru/i/ZdAZEBLfeW8ZTQ</t>
  </si>
  <si>
    <t>https://disk.yandex.ru/i/oj179pqnWUCk3w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</si>
</sst>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8"/>
      <color theme="10"/>
      <name val="Arial"/>
      <family val="2"/>
      <charset val="204"/>
    </font>
    <font>
      <u/>
      <sz val="8"/>
      <color theme="10"/>
      <name val="Arial"/>
      <family val="2"/>
      <charset val="204"/>
    </font>
    <font>
      <u/>
      <sz val="10"/>
      <color rgb="FF7030A0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rgb="FF7030A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right" vertical="center" wrapText="1" indent="1"/>
    </xf>
    <xf numFmtId="3" fontId="3" fillId="0" borderId="3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0" xfId="1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 indent="1"/>
    </xf>
    <xf numFmtId="0" fontId="8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Гиперссылка 2" xfId="2" xr:uid="{52E5EB1A-85D7-4610-9949-D131FCA0906B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2183781</xdr:colOff>
      <xdr:row>2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81FD4F6-C122-4A75-ABFA-811C1BA44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92" t="34266" r="28977" b="43321"/>
        <a:stretch/>
      </xdr:blipFill>
      <xdr:spPr>
        <a:xfrm>
          <a:off x="0" y="0"/>
          <a:ext cx="4448872" cy="1208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93aIwLsU4iWSEA" TargetMode="External"/><Relationship Id="rId671" Type="http://schemas.openxmlformats.org/officeDocument/2006/relationships/hyperlink" Target="https://disk.yandex.ru/i/0OumLl7QqdPkWA" TargetMode="External"/><Relationship Id="rId769" Type="http://schemas.openxmlformats.org/officeDocument/2006/relationships/hyperlink" Target="https://disk.yandex.ru/i/lt40Qx2xMtB0CQ" TargetMode="External"/><Relationship Id="rId21" Type="http://schemas.openxmlformats.org/officeDocument/2006/relationships/hyperlink" Target="https://disk.yandex.ru/i/nunKtw8laRZ8lg" TargetMode="External"/><Relationship Id="rId324" Type="http://schemas.openxmlformats.org/officeDocument/2006/relationships/hyperlink" Target="https://disk.yandex.ru/i/2eXkO-0Fib233w" TargetMode="External"/><Relationship Id="rId531" Type="http://schemas.openxmlformats.org/officeDocument/2006/relationships/hyperlink" Target="https://disk.yandex.ru/i/UJ-SSXRFG0Dl6w" TargetMode="External"/><Relationship Id="rId629" Type="http://schemas.openxmlformats.org/officeDocument/2006/relationships/hyperlink" Target="https://disk.yandex.ru/i/zW4q46gRBPo1Dg" TargetMode="External"/><Relationship Id="rId170" Type="http://schemas.openxmlformats.org/officeDocument/2006/relationships/hyperlink" Target="https://disk.yandex.ru/i/XJlUCq4XIJfz5A" TargetMode="External"/><Relationship Id="rId836" Type="http://schemas.openxmlformats.org/officeDocument/2006/relationships/hyperlink" Target="https://disk.yandex.ru/i/awP8aZ_9uywKvA" TargetMode="External"/><Relationship Id="rId268" Type="http://schemas.openxmlformats.org/officeDocument/2006/relationships/hyperlink" Target="https://disk.yandex.ru/i/5dnR0EnfEH4wYA" TargetMode="External"/><Relationship Id="rId475" Type="http://schemas.openxmlformats.org/officeDocument/2006/relationships/hyperlink" Target="https://disk.yandex.ru/i/VVchter2OFmgRw" TargetMode="External"/><Relationship Id="rId682" Type="http://schemas.openxmlformats.org/officeDocument/2006/relationships/hyperlink" Target="https://disk.yandex.ru/i/guHC-IW5seUkZw" TargetMode="External"/><Relationship Id="rId32" Type="http://schemas.openxmlformats.org/officeDocument/2006/relationships/hyperlink" Target="https://disk.yandex.ru/i/BJyxDJ3qKo12ng" TargetMode="External"/><Relationship Id="rId128" Type="http://schemas.openxmlformats.org/officeDocument/2006/relationships/hyperlink" Target="https://disk.yandex.ru/i/aoz9lrNoRS6Y-Q" TargetMode="External"/><Relationship Id="rId335" Type="http://schemas.openxmlformats.org/officeDocument/2006/relationships/hyperlink" Target="https://disk.yandex.ru/i/dd3A7BvrA5g4gg" TargetMode="External"/><Relationship Id="rId542" Type="http://schemas.openxmlformats.org/officeDocument/2006/relationships/hyperlink" Target="https://disk.yandex.ru/i/i8SW8Ge4SHxLEA" TargetMode="External"/><Relationship Id="rId181" Type="http://schemas.openxmlformats.org/officeDocument/2006/relationships/hyperlink" Target="https://disk.yandex.ru/i/1DO1GVIxRKUxFQ" TargetMode="External"/><Relationship Id="rId402" Type="http://schemas.openxmlformats.org/officeDocument/2006/relationships/hyperlink" Target="https://disk.yandex.ru/i/Xl4fNQrAxLwUiw" TargetMode="External"/><Relationship Id="rId847" Type="http://schemas.openxmlformats.org/officeDocument/2006/relationships/hyperlink" Target="https://disk.yandex.ru/i/H9lZa4oH4A3t3A" TargetMode="External"/><Relationship Id="rId279" Type="http://schemas.openxmlformats.org/officeDocument/2006/relationships/hyperlink" Target="https://disk.yandex.ru/i/6IVHelin2NnYoQ" TargetMode="External"/><Relationship Id="rId486" Type="http://schemas.openxmlformats.org/officeDocument/2006/relationships/hyperlink" Target="https://disk.yandex.ru/i/ddTrosij8JUr7A" TargetMode="External"/><Relationship Id="rId693" Type="http://schemas.openxmlformats.org/officeDocument/2006/relationships/hyperlink" Target="https://disk.yandex.ru/i/v6UQCreN2RMcSw" TargetMode="External"/><Relationship Id="rId707" Type="http://schemas.openxmlformats.org/officeDocument/2006/relationships/hyperlink" Target="https://disk.yandex.ru/i/ATCJH78gBdxOcA" TargetMode="External"/><Relationship Id="rId43" Type="http://schemas.openxmlformats.org/officeDocument/2006/relationships/hyperlink" Target="https://disk.yandex.ru/i/wjWCgJPXTZJIfw" TargetMode="External"/><Relationship Id="rId139" Type="http://schemas.openxmlformats.org/officeDocument/2006/relationships/hyperlink" Target="https://disk.yandex.ru/i/MTVhZXBIQ21h2g" TargetMode="External"/><Relationship Id="rId346" Type="http://schemas.openxmlformats.org/officeDocument/2006/relationships/hyperlink" Target="https://disk.yandex.ru/i/OussJY5PzyFVKg" TargetMode="External"/><Relationship Id="rId553" Type="http://schemas.openxmlformats.org/officeDocument/2006/relationships/hyperlink" Target="https://disk.yandex.ru/i/anClCrJx1ya86Q" TargetMode="External"/><Relationship Id="rId760" Type="http://schemas.openxmlformats.org/officeDocument/2006/relationships/hyperlink" Target="https://disk.yandex.ru/i/Y20kDDvkpFo1yw" TargetMode="External"/><Relationship Id="rId192" Type="http://schemas.openxmlformats.org/officeDocument/2006/relationships/hyperlink" Target="https://disk.yandex.ru/i/Eg2x1Q4XkbzsVw" TargetMode="External"/><Relationship Id="rId206" Type="http://schemas.openxmlformats.org/officeDocument/2006/relationships/hyperlink" Target="https://disk.yandex.ru/i/0X5GvGHH7qogQA" TargetMode="External"/><Relationship Id="rId413" Type="http://schemas.openxmlformats.org/officeDocument/2006/relationships/hyperlink" Target="https://disk.yandex.ru/i/YEPq_1tiyUHQ0A" TargetMode="External"/><Relationship Id="rId858" Type="http://schemas.openxmlformats.org/officeDocument/2006/relationships/hyperlink" Target="https://disk.yandex.ru/i/hAejJNZv-FkuxA" TargetMode="External"/><Relationship Id="rId497" Type="http://schemas.openxmlformats.org/officeDocument/2006/relationships/hyperlink" Target="https://disk.yandex.ru/i/NKbaf8FFNLGcPg" TargetMode="External"/><Relationship Id="rId620" Type="http://schemas.openxmlformats.org/officeDocument/2006/relationships/hyperlink" Target="https://disk.yandex.ru/i/3JjPAWRoZXKOyg" TargetMode="External"/><Relationship Id="rId718" Type="http://schemas.openxmlformats.org/officeDocument/2006/relationships/hyperlink" Target="https://disk.yandex.ru/i/nWDlhz02qHRAyQ" TargetMode="External"/><Relationship Id="rId357" Type="http://schemas.openxmlformats.org/officeDocument/2006/relationships/hyperlink" Target="https://disk.yandex.ru/i/p_abPaic23ZIFg" TargetMode="External"/><Relationship Id="rId54" Type="http://schemas.openxmlformats.org/officeDocument/2006/relationships/hyperlink" Target="https://disk.yandex.ru/i/qmEHtgicWhv91Q" TargetMode="External"/><Relationship Id="rId217" Type="http://schemas.openxmlformats.org/officeDocument/2006/relationships/hyperlink" Target="https://disk.yandex.ru/i/nJl4ryInqRkKZg" TargetMode="External"/><Relationship Id="rId564" Type="http://schemas.openxmlformats.org/officeDocument/2006/relationships/hyperlink" Target="https://disk.yandex.ru/i/eSUQqIaezw1QNw" TargetMode="External"/><Relationship Id="rId771" Type="http://schemas.openxmlformats.org/officeDocument/2006/relationships/hyperlink" Target="https://disk.yandex.ru/i/0I8UWEqOaqRHgQ" TargetMode="External"/><Relationship Id="rId869" Type="http://schemas.openxmlformats.org/officeDocument/2006/relationships/hyperlink" Target="https://disk.yandex.ru/i/mzpmwmGIQD_cWw" TargetMode="External"/><Relationship Id="rId424" Type="http://schemas.openxmlformats.org/officeDocument/2006/relationships/hyperlink" Target="https://disk.yandex.ru/i/EnwVoXN9AYgXYA" TargetMode="External"/><Relationship Id="rId631" Type="http://schemas.openxmlformats.org/officeDocument/2006/relationships/hyperlink" Target="https://disk.yandex.ru/i/sE6C6jExPV9kJQ" TargetMode="External"/><Relationship Id="rId729" Type="http://schemas.openxmlformats.org/officeDocument/2006/relationships/hyperlink" Target="https://disk.yandex.ru/i/HqKakgY1rrsHxw" TargetMode="External"/><Relationship Id="rId270" Type="http://schemas.openxmlformats.org/officeDocument/2006/relationships/hyperlink" Target="https://disk.yandex.ru/i/_YRfcWqLbuFmIw" TargetMode="External"/><Relationship Id="rId65" Type="http://schemas.openxmlformats.org/officeDocument/2006/relationships/hyperlink" Target="https://disk.yandex.ru/i/poJ-waqTGSYwCA" TargetMode="External"/><Relationship Id="rId130" Type="http://schemas.openxmlformats.org/officeDocument/2006/relationships/hyperlink" Target="https://disk.yandex.ru/i/7FLYGgJipZb3pg" TargetMode="External"/><Relationship Id="rId368" Type="http://schemas.openxmlformats.org/officeDocument/2006/relationships/hyperlink" Target="https://disk.yandex.ru/i/XT6UFIDBzSLl5A" TargetMode="External"/><Relationship Id="rId575" Type="http://schemas.openxmlformats.org/officeDocument/2006/relationships/hyperlink" Target="https://disk.yandex.ru/i/TZEzppGZY-Bp2g" TargetMode="External"/><Relationship Id="rId782" Type="http://schemas.openxmlformats.org/officeDocument/2006/relationships/hyperlink" Target="https://disk.yandex.ru/i/IMzN0CDPLMJN6g" TargetMode="External"/><Relationship Id="rId228" Type="http://schemas.openxmlformats.org/officeDocument/2006/relationships/hyperlink" Target="https://disk.yandex.ru/i/wDZ4ZVO4b3f7Cw" TargetMode="External"/><Relationship Id="rId435" Type="http://schemas.openxmlformats.org/officeDocument/2006/relationships/hyperlink" Target="https://disk.yandex.ru/i/2Gn5bsSbseB8Zg" TargetMode="External"/><Relationship Id="rId642" Type="http://schemas.openxmlformats.org/officeDocument/2006/relationships/hyperlink" Target="https://disk.yandex.ru/i/V8hetsxedOggdQ" TargetMode="External"/><Relationship Id="rId281" Type="http://schemas.openxmlformats.org/officeDocument/2006/relationships/hyperlink" Target="https://disk.yandex.ru/i/hnXM4kblhXnRbg" TargetMode="External"/><Relationship Id="rId502" Type="http://schemas.openxmlformats.org/officeDocument/2006/relationships/hyperlink" Target="https://disk.yandex.ru/i/S3Om5L-L3MEI0Q" TargetMode="External"/><Relationship Id="rId76" Type="http://schemas.openxmlformats.org/officeDocument/2006/relationships/hyperlink" Target="https://disk.yandex.ru/i/bcPSLs5eQwX0AA" TargetMode="External"/><Relationship Id="rId141" Type="http://schemas.openxmlformats.org/officeDocument/2006/relationships/hyperlink" Target="https://disk.yandex.ru/i/XKdEzZkpwqpCsg" TargetMode="External"/><Relationship Id="rId379" Type="http://schemas.openxmlformats.org/officeDocument/2006/relationships/hyperlink" Target="https://disk.yandex.ru/i/EG1twSY5zGYSsA" TargetMode="External"/><Relationship Id="rId586" Type="http://schemas.openxmlformats.org/officeDocument/2006/relationships/hyperlink" Target="https://disk.yandex.ru/i/2hL-UU_ybgt_nQ" TargetMode="External"/><Relationship Id="rId793" Type="http://schemas.openxmlformats.org/officeDocument/2006/relationships/hyperlink" Target="https://disk.yandex.ru/i/JPwTi9VbMfeO5g" TargetMode="External"/><Relationship Id="rId807" Type="http://schemas.openxmlformats.org/officeDocument/2006/relationships/hyperlink" Target="https://disk.yandex.ru/i/lkXbiHjRsZ1lNQ" TargetMode="External"/><Relationship Id="rId7" Type="http://schemas.openxmlformats.org/officeDocument/2006/relationships/hyperlink" Target="https://disk.yandex.ru/i/sqzCOuHZBhcCKw" TargetMode="External"/><Relationship Id="rId239" Type="http://schemas.openxmlformats.org/officeDocument/2006/relationships/hyperlink" Target="https://disk.yandex.ru/i/Ju-YhF8elGixsw" TargetMode="External"/><Relationship Id="rId446" Type="http://schemas.openxmlformats.org/officeDocument/2006/relationships/hyperlink" Target="https://disk.yandex.ru/i/yEHjCdRftI9N2w" TargetMode="External"/><Relationship Id="rId653" Type="http://schemas.openxmlformats.org/officeDocument/2006/relationships/hyperlink" Target="https://disk.yandex.ru/i/QgnGxaVYjBk4yw" TargetMode="External"/><Relationship Id="rId292" Type="http://schemas.openxmlformats.org/officeDocument/2006/relationships/hyperlink" Target="https://disk.yandex.ru/i/Sg1eQWLnc2iQfw" TargetMode="External"/><Relationship Id="rId306" Type="http://schemas.openxmlformats.org/officeDocument/2006/relationships/hyperlink" Target="https://disk.yandex.ru/i/UtaJmN1sMdH-gA" TargetMode="External"/><Relationship Id="rId860" Type="http://schemas.openxmlformats.org/officeDocument/2006/relationships/hyperlink" Target="https://disk.yandex.ru/i/1LqLbkoy-iRLUg" TargetMode="External"/><Relationship Id="rId87" Type="http://schemas.openxmlformats.org/officeDocument/2006/relationships/hyperlink" Target="https://disk.yandex.ru/i/FHgWv-Bx_WrrZQ" TargetMode="External"/><Relationship Id="rId513" Type="http://schemas.openxmlformats.org/officeDocument/2006/relationships/hyperlink" Target="https://disk.yandex.ru/i/w1U7dZynsiZDhw" TargetMode="External"/><Relationship Id="rId597" Type="http://schemas.openxmlformats.org/officeDocument/2006/relationships/hyperlink" Target="https://disk.yandex.ru/i/Ob80OUs__oXpZA" TargetMode="External"/><Relationship Id="rId720" Type="http://schemas.openxmlformats.org/officeDocument/2006/relationships/hyperlink" Target="https://disk.yandex.ru/i/-KB5pBlTm4RpbA" TargetMode="External"/><Relationship Id="rId818" Type="http://schemas.openxmlformats.org/officeDocument/2006/relationships/hyperlink" Target="https://disk.yandex.ru/i/JYuvz_VDt-LA9A" TargetMode="External"/><Relationship Id="rId152" Type="http://schemas.openxmlformats.org/officeDocument/2006/relationships/hyperlink" Target="https://disk.yandex.ru/i/iWfzDcV6lD9g6Q" TargetMode="External"/><Relationship Id="rId457" Type="http://schemas.openxmlformats.org/officeDocument/2006/relationships/hyperlink" Target="https://disk.yandex.ru/i/pyFZAOUD0V2zDQ" TargetMode="External"/><Relationship Id="rId664" Type="http://schemas.openxmlformats.org/officeDocument/2006/relationships/hyperlink" Target="https://disk.yandex.ru/i/jZkyEZq3JtiqIA" TargetMode="External"/><Relationship Id="rId871" Type="http://schemas.openxmlformats.org/officeDocument/2006/relationships/hyperlink" Target="https://disk.yandex.ru/i/_hkSBpG2r5ufNQ" TargetMode="External"/><Relationship Id="rId14" Type="http://schemas.openxmlformats.org/officeDocument/2006/relationships/hyperlink" Target="https://disk.yandex.ru/i/6BOYNIjrEvN2Kg" TargetMode="External"/><Relationship Id="rId317" Type="http://schemas.openxmlformats.org/officeDocument/2006/relationships/hyperlink" Target="https://disk.yandex.ru/i/5T3D2ZAbpVfBCQ" TargetMode="External"/><Relationship Id="rId524" Type="http://schemas.openxmlformats.org/officeDocument/2006/relationships/hyperlink" Target="https://disk.yandex.ru/i/xE3-z55q4ap9Aw" TargetMode="External"/><Relationship Id="rId731" Type="http://schemas.openxmlformats.org/officeDocument/2006/relationships/hyperlink" Target="https://disk.yandex.ru/i/Sn29AJ82Uafniw" TargetMode="External"/><Relationship Id="rId98" Type="http://schemas.openxmlformats.org/officeDocument/2006/relationships/hyperlink" Target="https://disk.yandex.ru/i/7h_zVYLf55ipWQ" TargetMode="External"/><Relationship Id="rId163" Type="http://schemas.openxmlformats.org/officeDocument/2006/relationships/hyperlink" Target="https://disk.yandex.ru/i/lAlykCElMB9J_g" TargetMode="External"/><Relationship Id="rId370" Type="http://schemas.openxmlformats.org/officeDocument/2006/relationships/hyperlink" Target="https://disk.yandex.ru/i/HdPXNQ4HUnhKIQ" TargetMode="External"/><Relationship Id="rId829" Type="http://schemas.openxmlformats.org/officeDocument/2006/relationships/hyperlink" Target="https://disk.yandex.ru/i/n_k7S1AIdx1VXw" TargetMode="External"/><Relationship Id="rId230" Type="http://schemas.openxmlformats.org/officeDocument/2006/relationships/hyperlink" Target="https://disk.yandex.ru/i/XfhZuFVxpEuOXA" TargetMode="External"/><Relationship Id="rId468" Type="http://schemas.openxmlformats.org/officeDocument/2006/relationships/hyperlink" Target="https://disk.yandex.ru/i/oBah-tAhu0aH6Q" TargetMode="External"/><Relationship Id="rId675" Type="http://schemas.openxmlformats.org/officeDocument/2006/relationships/hyperlink" Target="https://disk.yandex.ru/i/lxYksXpt3HcRnA" TargetMode="External"/><Relationship Id="rId882" Type="http://schemas.openxmlformats.org/officeDocument/2006/relationships/hyperlink" Target="https://disk.yandex.ru/i/UORigcu-sD8sug" TargetMode="External"/><Relationship Id="rId25" Type="http://schemas.openxmlformats.org/officeDocument/2006/relationships/hyperlink" Target="https://disk.yandex.ru/i/ZPxi0H2Wwf6EUg" TargetMode="External"/><Relationship Id="rId328" Type="http://schemas.openxmlformats.org/officeDocument/2006/relationships/hyperlink" Target="https://disk.yandex.ru/i/Yv0miFGnKvFTwA" TargetMode="External"/><Relationship Id="rId535" Type="http://schemas.openxmlformats.org/officeDocument/2006/relationships/hyperlink" Target="https://disk.yandex.ru/i/B4YshOvt3HcEuw" TargetMode="External"/><Relationship Id="rId742" Type="http://schemas.openxmlformats.org/officeDocument/2006/relationships/hyperlink" Target="https://disk.yandex.ru/i/PSnNsuAkF62Dnw" TargetMode="External"/><Relationship Id="rId174" Type="http://schemas.openxmlformats.org/officeDocument/2006/relationships/hyperlink" Target="https://disk.yandex.ru/i/7YtReEDq0FI8tQ" TargetMode="External"/><Relationship Id="rId381" Type="http://schemas.openxmlformats.org/officeDocument/2006/relationships/hyperlink" Target="https://disk.yandex.ru/i/AGfUvJVdOiprUQ" TargetMode="External"/><Relationship Id="rId602" Type="http://schemas.openxmlformats.org/officeDocument/2006/relationships/hyperlink" Target="https://disk.yandex.ru/i/AWjAnjkvwmvlXQ" TargetMode="External"/><Relationship Id="rId241" Type="http://schemas.openxmlformats.org/officeDocument/2006/relationships/hyperlink" Target="https://disk.yandex.ru/i/2vw9Thltn1sW7g" TargetMode="External"/><Relationship Id="rId479" Type="http://schemas.openxmlformats.org/officeDocument/2006/relationships/hyperlink" Target="https://disk.yandex.ru/i/kbSb81uy6F1Ssw" TargetMode="External"/><Relationship Id="rId686" Type="http://schemas.openxmlformats.org/officeDocument/2006/relationships/hyperlink" Target="https://disk.yandex.ru/i/Zbaaj-9RDvyKsg" TargetMode="External"/><Relationship Id="rId893" Type="http://schemas.openxmlformats.org/officeDocument/2006/relationships/drawing" Target="../drawings/drawing1.xml"/><Relationship Id="rId36" Type="http://schemas.openxmlformats.org/officeDocument/2006/relationships/hyperlink" Target="https://disk.yandex.ru/i/U7rPncr6DhcXCQ" TargetMode="External"/><Relationship Id="rId339" Type="http://schemas.openxmlformats.org/officeDocument/2006/relationships/hyperlink" Target="https://disk.yandex.ru/i/zCbZ_RrsMUIxJA" TargetMode="External"/><Relationship Id="rId546" Type="http://schemas.openxmlformats.org/officeDocument/2006/relationships/hyperlink" Target="https://disk.yandex.ru/i/mVkW_cptUF6eSA" TargetMode="External"/><Relationship Id="rId753" Type="http://schemas.openxmlformats.org/officeDocument/2006/relationships/hyperlink" Target="https://disk.yandex.ru/i/CtAcvPXc8D2Gkg" TargetMode="External"/><Relationship Id="rId101" Type="http://schemas.openxmlformats.org/officeDocument/2006/relationships/hyperlink" Target="https://disk.yandex.ru/i/GeYKqTodzqMBCw" TargetMode="External"/><Relationship Id="rId185" Type="http://schemas.openxmlformats.org/officeDocument/2006/relationships/hyperlink" Target="https://disk.yandex.ru/i/gSksRQJKCKxy9g" TargetMode="External"/><Relationship Id="rId406" Type="http://schemas.openxmlformats.org/officeDocument/2006/relationships/hyperlink" Target="https://disk.yandex.ru/i/k2JHb1jkuhPkfw" TargetMode="External"/><Relationship Id="rId392" Type="http://schemas.openxmlformats.org/officeDocument/2006/relationships/hyperlink" Target="https://disk.yandex.ru/i/vc1ju58XACgD-A" TargetMode="External"/><Relationship Id="rId613" Type="http://schemas.openxmlformats.org/officeDocument/2006/relationships/hyperlink" Target="https://disk.yandex.ru/i/NGzbFzvkDQjo2g" TargetMode="External"/><Relationship Id="rId697" Type="http://schemas.openxmlformats.org/officeDocument/2006/relationships/hyperlink" Target="https://disk.yandex.ru/i/_fPfLBj4AeQwEw" TargetMode="External"/><Relationship Id="rId820" Type="http://schemas.openxmlformats.org/officeDocument/2006/relationships/hyperlink" Target="https://disk.yandex.ru/i/voWV-O71z5e0HA" TargetMode="External"/><Relationship Id="rId252" Type="http://schemas.openxmlformats.org/officeDocument/2006/relationships/hyperlink" Target="https://disk.yandex.ru/i/hPSyZJ5v34AIVA" TargetMode="External"/><Relationship Id="rId47" Type="http://schemas.openxmlformats.org/officeDocument/2006/relationships/hyperlink" Target="https://disk.yandex.ru/i/MdJJNjQkL5Z4_Q" TargetMode="External"/><Relationship Id="rId112" Type="http://schemas.openxmlformats.org/officeDocument/2006/relationships/hyperlink" Target="https://disk.yandex.ru/i/Xe4P6m3YPwXpGw" TargetMode="External"/><Relationship Id="rId557" Type="http://schemas.openxmlformats.org/officeDocument/2006/relationships/hyperlink" Target="https://disk.yandex.ru/i/KyxdqxRrX5kKqg" TargetMode="External"/><Relationship Id="rId764" Type="http://schemas.openxmlformats.org/officeDocument/2006/relationships/hyperlink" Target="https://disk.yandex.ru/i/No9BafJ1UogbMQ" TargetMode="External"/><Relationship Id="rId196" Type="http://schemas.openxmlformats.org/officeDocument/2006/relationships/hyperlink" Target="https://disk.yandex.ru/i/BFdmZPEcG_hOnQ" TargetMode="External"/><Relationship Id="rId417" Type="http://schemas.openxmlformats.org/officeDocument/2006/relationships/hyperlink" Target="https://disk.yandex.ru/i/3CC0sYOeHcd_Jg" TargetMode="External"/><Relationship Id="rId624" Type="http://schemas.openxmlformats.org/officeDocument/2006/relationships/hyperlink" Target="https://disk.yandex.ru/i/h0nEPGGQdJP6_Q" TargetMode="External"/><Relationship Id="rId831" Type="http://schemas.openxmlformats.org/officeDocument/2006/relationships/hyperlink" Target="https://disk.yandex.ru/i/3XL5iytqF4RRXg" TargetMode="External"/><Relationship Id="rId263" Type="http://schemas.openxmlformats.org/officeDocument/2006/relationships/hyperlink" Target="https://disk.yandex.ru/i/1aFPiHbAJGgUWw" TargetMode="External"/><Relationship Id="rId470" Type="http://schemas.openxmlformats.org/officeDocument/2006/relationships/hyperlink" Target="https://disk.yandex.ru/i/nW3SsMbTPjVyNw" TargetMode="External"/><Relationship Id="rId58" Type="http://schemas.openxmlformats.org/officeDocument/2006/relationships/hyperlink" Target="https://disk.yandex.ru/i/1nQk7sPV6lRweA" TargetMode="External"/><Relationship Id="rId123" Type="http://schemas.openxmlformats.org/officeDocument/2006/relationships/hyperlink" Target="https://disk.yandex.ru/i/J0KKQ0k9hMuMqQ" TargetMode="External"/><Relationship Id="rId330" Type="http://schemas.openxmlformats.org/officeDocument/2006/relationships/hyperlink" Target="https://disk.yandex.ru/i/DHgwuDpEUADdaA" TargetMode="External"/><Relationship Id="rId568" Type="http://schemas.openxmlformats.org/officeDocument/2006/relationships/hyperlink" Target="https://disk.yandex.ru/i/5kM1Vk9xGgQ9tQ" TargetMode="External"/><Relationship Id="rId775" Type="http://schemas.openxmlformats.org/officeDocument/2006/relationships/hyperlink" Target="https://disk.yandex.ru/i/JK33xhAXzOoD4w" TargetMode="External"/><Relationship Id="rId428" Type="http://schemas.openxmlformats.org/officeDocument/2006/relationships/hyperlink" Target="https://disk.yandex.ru/i/M9gf5EcuogwdYw" TargetMode="External"/><Relationship Id="rId635" Type="http://schemas.openxmlformats.org/officeDocument/2006/relationships/hyperlink" Target="https://disk.yandex.ru/i/Mhw5GSeuGSJtoQ" TargetMode="External"/><Relationship Id="rId842" Type="http://schemas.openxmlformats.org/officeDocument/2006/relationships/hyperlink" Target="https://disk.yandex.ru/i/jAukHUFIf9J1Qg" TargetMode="External"/><Relationship Id="rId274" Type="http://schemas.openxmlformats.org/officeDocument/2006/relationships/hyperlink" Target="https://disk.yandex.ru/i/VhaJIYc2votTaw" TargetMode="External"/><Relationship Id="rId481" Type="http://schemas.openxmlformats.org/officeDocument/2006/relationships/hyperlink" Target="https://disk.yandex.ru/i/YEU1UaUzM4fLWA" TargetMode="External"/><Relationship Id="rId702" Type="http://schemas.openxmlformats.org/officeDocument/2006/relationships/hyperlink" Target="https://disk.yandex.ru/i/yrbdgchcpfLg6A" TargetMode="External"/><Relationship Id="rId69" Type="http://schemas.openxmlformats.org/officeDocument/2006/relationships/hyperlink" Target="https://disk.yandex.ru/i/QvL7WY9KKrpQQA" TargetMode="External"/><Relationship Id="rId134" Type="http://schemas.openxmlformats.org/officeDocument/2006/relationships/hyperlink" Target="https://disk.yandex.ru/i/G9DyiluCUMtQZg" TargetMode="External"/><Relationship Id="rId579" Type="http://schemas.openxmlformats.org/officeDocument/2006/relationships/hyperlink" Target="https://disk.yandex.ru/i/5-i-R6rycWVzcw" TargetMode="External"/><Relationship Id="rId786" Type="http://schemas.openxmlformats.org/officeDocument/2006/relationships/hyperlink" Target="https://disk.yandex.ru/i/njvSNiCRybxw1g" TargetMode="External"/><Relationship Id="rId341" Type="http://schemas.openxmlformats.org/officeDocument/2006/relationships/hyperlink" Target="https://disk.yandex.ru/i/riUNOziPBEQCfg" TargetMode="External"/><Relationship Id="rId439" Type="http://schemas.openxmlformats.org/officeDocument/2006/relationships/hyperlink" Target="https://disk.yandex.ru/i/FwwXorOS-gOrSw" TargetMode="External"/><Relationship Id="rId646" Type="http://schemas.openxmlformats.org/officeDocument/2006/relationships/hyperlink" Target="https://disk.yandex.ru/i/3GccAbWWO6P8yw" TargetMode="External"/><Relationship Id="rId201" Type="http://schemas.openxmlformats.org/officeDocument/2006/relationships/hyperlink" Target="https://disk.yandex.ru/i/SXioDk9A_ABW7Q" TargetMode="External"/><Relationship Id="rId285" Type="http://schemas.openxmlformats.org/officeDocument/2006/relationships/hyperlink" Target="https://disk.yandex.ru/i/bTHILCY8ByxBeA" TargetMode="External"/><Relationship Id="rId506" Type="http://schemas.openxmlformats.org/officeDocument/2006/relationships/hyperlink" Target="https://disk.yandex.ru/i/glFv23nMfj2iuw" TargetMode="External"/><Relationship Id="rId853" Type="http://schemas.openxmlformats.org/officeDocument/2006/relationships/hyperlink" Target="https://disk.yandex.ru/i/_Mva25XrfAP4kA" TargetMode="External"/><Relationship Id="rId492" Type="http://schemas.openxmlformats.org/officeDocument/2006/relationships/hyperlink" Target="https://disk.yandex.ru/i/sdfRsVkZmmvEXw" TargetMode="External"/><Relationship Id="rId713" Type="http://schemas.openxmlformats.org/officeDocument/2006/relationships/hyperlink" Target="https://disk.yandex.ru/i/XxfskIYaHNXJ_w" TargetMode="External"/><Relationship Id="rId797" Type="http://schemas.openxmlformats.org/officeDocument/2006/relationships/hyperlink" Target="https://disk.yandex.ru/i/Ol3m4Chm8a9FFQ" TargetMode="External"/><Relationship Id="rId145" Type="http://schemas.openxmlformats.org/officeDocument/2006/relationships/hyperlink" Target="https://disk.yandex.ru/i/BCMlz_GpU7voXA" TargetMode="External"/><Relationship Id="rId352" Type="http://schemas.openxmlformats.org/officeDocument/2006/relationships/hyperlink" Target="https://disk.yandex.ru/i/xVEAUVskCkzC6A" TargetMode="External"/><Relationship Id="rId212" Type="http://schemas.openxmlformats.org/officeDocument/2006/relationships/hyperlink" Target="https://disk.yandex.ru/i/utq2fQf4TjDB3g" TargetMode="External"/><Relationship Id="rId657" Type="http://schemas.openxmlformats.org/officeDocument/2006/relationships/hyperlink" Target="https://disk.yandex.ru/i/cAefe2EzG1rgpg" TargetMode="External"/><Relationship Id="rId864" Type="http://schemas.openxmlformats.org/officeDocument/2006/relationships/hyperlink" Target="https://disk.yandex.ru/i/dGCcV6_sNHYSkg" TargetMode="External"/><Relationship Id="rId296" Type="http://schemas.openxmlformats.org/officeDocument/2006/relationships/hyperlink" Target="https://disk.yandex.ru/i/dVtFagKOqng6aw" TargetMode="External"/><Relationship Id="rId517" Type="http://schemas.openxmlformats.org/officeDocument/2006/relationships/hyperlink" Target="https://disk.yandex.ru/i/6dC2EFutm0IcBQ" TargetMode="External"/><Relationship Id="rId724" Type="http://schemas.openxmlformats.org/officeDocument/2006/relationships/hyperlink" Target="https://disk.yandex.ru/i/S7Dw4HLopbABkQ" TargetMode="External"/><Relationship Id="rId60" Type="http://schemas.openxmlformats.org/officeDocument/2006/relationships/hyperlink" Target="https://disk.yandex.ru/i/aYmUKuZAqlBg-Q" TargetMode="External"/><Relationship Id="rId156" Type="http://schemas.openxmlformats.org/officeDocument/2006/relationships/hyperlink" Target="https://disk.yandex.ru/i/wF46Sj6XZlgaJQ" TargetMode="External"/><Relationship Id="rId363" Type="http://schemas.openxmlformats.org/officeDocument/2006/relationships/hyperlink" Target="https://disk.yandex.ru/i/bEcvji5h2uWHzg" TargetMode="External"/><Relationship Id="rId570" Type="http://schemas.openxmlformats.org/officeDocument/2006/relationships/hyperlink" Target="https://disk.yandex.ru/i/ZgjBeIvsv4tqoA" TargetMode="External"/><Relationship Id="rId223" Type="http://schemas.openxmlformats.org/officeDocument/2006/relationships/hyperlink" Target="https://disk.yandex.ru/i/X6hhd_ETidz8nQ" TargetMode="External"/><Relationship Id="rId430" Type="http://schemas.openxmlformats.org/officeDocument/2006/relationships/hyperlink" Target="https://disk.yandex.ru/i/aGbnSOPIcOo7JA" TargetMode="External"/><Relationship Id="rId668" Type="http://schemas.openxmlformats.org/officeDocument/2006/relationships/hyperlink" Target="https://disk.yandex.ru/i/gMEO-JI-u0hRPQ" TargetMode="External"/><Relationship Id="rId875" Type="http://schemas.openxmlformats.org/officeDocument/2006/relationships/hyperlink" Target="https://disk.yandex.ru/i/h9Bh_Ma_qdHBLA" TargetMode="External"/><Relationship Id="rId18" Type="http://schemas.openxmlformats.org/officeDocument/2006/relationships/hyperlink" Target="https://disk.yandex.ru/i/7DCS2f1fTifcuw" TargetMode="External"/><Relationship Id="rId528" Type="http://schemas.openxmlformats.org/officeDocument/2006/relationships/hyperlink" Target="https://disk.yandex.ru/i/DRNNIj_ceRlEeQ" TargetMode="External"/><Relationship Id="rId735" Type="http://schemas.openxmlformats.org/officeDocument/2006/relationships/hyperlink" Target="https://disk.yandex.ru/i/YTEBKEuZ0mtioQ" TargetMode="External"/><Relationship Id="rId167" Type="http://schemas.openxmlformats.org/officeDocument/2006/relationships/hyperlink" Target="https://disk.yandex.ru/i/WG-pBMNf7QH6UQ" TargetMode="External"/><Relationship Id="rId374" Type="http://schemas.openxmlformats.org/officeDocument/2006/relationships/hyperlink" Target="https://disk.yandex.ru/i/RGU30ODLwH0BhQ" TargetMode="External"/><Relationship Id="rId581" Type="http://schemas.openxmlformats.org/officeDocument/2006/relationships/hyperlink" Target="https://disk.yandex.ru/i/nel99UbIu_ZfXQ" TargetMode="External"/><Relationship Id="rId71" Type="http://schemas.openxmlformats.org/officeDocument/2006/relationships/hyperlink" Target="https://disk.yandex.ru/i/_KSfr9XTQ3Acqw" TargetMode="External"/><Relationship Id="rId234" Type="http://schemas.openxmlformats.org/officeDocument/2006/relationships/hyperlink" Target="https://disk.yandex.ru/i/nnH6hVNht2NgEA" TargetMode="External"/><Relationship Id="rId679" Type="http://schemas.openxmlformats.org/officeDocument/2006/relationships/hyperlink" Target="https://disk.yandex.ru/i/_0TrLjGAprmkvw" TargetMode="External"/><Relationship Id="rId802" Type="http://schemas.openxmlformats.org/officeDocument/2006/relationships/hyperlink" Target="https://disk.yandex.ru/i/4-ZcgHDnTRwp_A" TargetMode="External"/><Relationship Id="rId886" Type="http://schemas.openxmlformats.org/officeDocument/2006/relationships/hyperlink" Target="https://disk.yandex.ru/i/Z-ujWB_egBoxbQ" TargetMode="External"/><Relationship Id="rId2" Type="http://schemas.openxmlformats.org/officeDocument/2006/relationships/hyperlink" Target="https://disk.yandex.ru/i/Ur4_mZlusO3IWA" TargetMode="External"/><Relationship Id="rId29" Type="http://schemas.openxmlformats.org/officeDocument/2006/relationships/hyperlink" Target="https://disk.yandex.ru/i/WHwr78UlOnTsJQ" TargetMode="External"/><Relationship Id="rId441" Type="http://schemas.openxmlformats.org/officeDocument/2006/relationships/hyperlink" Target="https://disk.yandex.ru/i/WxZQZ9frNKdz9A" TargetMode="External"/><Relationship Id="rId539" Type="http://schemas.openxmlformats.org/officeDocument/2006/relationships/hyperlink" Target="https://disk.yandex.ru/i/nAgINiJUd6NDtg" TargetMode="External"/><Relationship Id="rId746" Type="http://schemas.openxmlformats.org/officeDocument/2006/relationships/hyperlink" Target="https://disk.yandex.ru/i/fV5z9osj5PQNHQ" TargetMode="External"/><Relationship Id="rId178" Type="http://schemas.openxmlformats.org/officeDocument/2006/relationships/hyperlink" Target="https://disk.yandex.ru/i/CJ6JjLFF3G32fQ" TargetMode="External"/><Relationship Id="rId301" Type="http://schemas.openxmlformats.org/officeDocument/2006/relationships/hyperlink" Target="https://disk.yandex.ru/i/KeBko0d7awIy5w" TargetMode="External"/><Relationship Id="rId82" Type="http://schemas.openxmlformats.org/officeDocument/2006/relationships/hyperlink" Target="https://disk.yandex.ru/i/8pjFNJM6YetNHQ" TargetMode="External"/><Relationship Id="rId385" Type="http://schemas.openxmlformats.org/officeDocument/2006/relationships/hyperlink" Target="https://disk.yandex.ru/i/SKi1M9F1Ey0Ocw" TargetMode="External"/><Relationship Id="rId592" Type="http://schemas.openxmlformats.org/officeDocument/2006/relationships/hyperlink" Target="https://disk.yandex.ru/i/loq-HZiMVH4ATA" TargetMode="External"/><Relationship Id="rId606" Type="http://schemas.openxmlformats.org/officeDocument/2006/relationships/hyperlink" Target="https://disk.yandex.ru/i/o9WgfmauzNyMmQ" TargetMode="External"/><Relationship Id="rId813" Type="http://schemas.openxmlformats.org/officeDocument/2006/relationships/hyperlink" Target="https://disk.yandex.ru/i/d34dP00WY2nyaA" TargetMode="External"/><Relationship Id="rId245" Type="http://schemas.openxmlformats.org/officeDocument/2006/relationships/hyperlink" Target="https://disk.yandex.ru/i/_rERioPW3a8OeQ" TargetMode="External"/><Relationship Id="rId452" Type="http://schemas.openxmlformats.org/officeDocument/2006/relationships/hyperlink" Target="https://disk.yandex.ru/i/U_kvmBky6OcjdQ" TargetMode="External"/><Relationship Id="rId105" Type="http://schemas.openxmlformats.org/officeDocument/2006/relationships/hyperlink" Target="https://disk.yandex.ru/i/caBrcYqUtcRi1g" TargetMode="External"/><Relationship Id="rId312" Type="http://schemas.openxmlformats.org/officeDocument/2006/relationships/hyperlink" Target="https://disk.yandex.ru/i/ZW1dJ9qbL5vp4w" TargetMode="External"/><Relationship Id="rId757" Type="http://schemas.openxmlformats.org/officeDocument/2006/relationships/hyperlink" Target="https://disk.yandex.ru/i/9L3CWPZSlOBDGA" TargetMode="External"/><Relationship Id="rId93" Type="http://schemas.openxmlformats.org/officeDocument/2006/relationships/hyperlink" Target="https://disk.yandex.ru/i/iCQ5z6jVSYd9Bw" TargetMode="External"/><Relationship Id="rId189" Type="http://schemas.openxmlformats.org/officeDocument/2006/relationships/hyperlink" Target="https://disk.yandex.ru/i/Nl5l2JBqNWE-ww" TargetMode="External"/><Relationship Id="rId396" Type="http://schemas.openxmlformats.org/officeDocument/2006/relationships/hyperlink" Target="https://disk.yandex.ru/i/VSIdBurrAcA3qQ" TargetMode="External"/><Relationship Id="rId617" Type="http://schemas.openxmlformats.org/officeDocument/2006/relationships/hyperlink" Target="https://disk.yandex.ru/i/y0v4i_NXo14mfw" TargetMode="External"/><Relationship Id="rId824" Type="http://schemas.openxmlformats.org/officeDocument/2006/relationships/hyperlink" Target="https://disk.yandex.ru/i/--HwgYEsqvbAfQ" TargetMode="External"/><Relationship Id="rId256" Type="http://schemas.openxmlformats.org/officeDocument/2006/relationships/hyperlink" Target="https://disk.yandex.ru/i/KisfrNTiLy5BYQ" TargetMode="External"/><Relationship Id="rId463" Type="http://schemas.openxmlformats.org/officeDocument/2006/relationships/hyperlink" Target="https://disk.yandex.ru/i/MHODJgI1aTbcOA" TargetMode="External"/><Relationship Id="rId670" Type="http://schemas.openxmlformats.org/officeDocument/2006/relationships/hyperlink" Target="https://disk.yandex.ru/i/0N-gVQWiX1c0eA" TargetMode="External"/><Relationship Id="rId116" Type="http://schemas.openxmlformats.org/officeDocument/2006/relationships/hyperlink" Target="https://disk.yandex.ru/i/prJ0-g_zTS13Xw" TargetMode="External"/><Relationship Id="rId323" Type="http://schemas.openxmlformats.org/officeDocument/2006/relationships/hyperlink" Target="https://disk.yandex.ru/i/VWS2FhZUU7-qsw" TargetMode="External"/><Relationship Id="rId530" Type="http://schemas.openxmlformats.org/officeDocument/2006/relationships/hyperlink" Target="https://disk.yandex.ru/i/onD50h9fxiCNPw" TargetMode="External"/><Relationship Id="rId768" Type="http://schemas.openxmlformats.org/officeDocument/2006/relationships/hyperlink" Target="https://disk.yandex.ru/i/V8MR5_ZcVTd4cQ" TargetMode="External"/><Relationship Id="rId20" Type="http://schemas.openxmlformats.org/officeDocument/2006/relationships/hyperlink" Target="https://disk.yandex.ru/i/G_BfCMCDTCXoyw" TargetMode="External"/><Relationship Id="rId628" Type="http://schemas.openxmlformats.org/officeDocument/2006/relationships/hyperlink" Target="https://disk.yandex.ru/i/CEgjhkKFRaZPww" TargetMode="External"/><Relationship Id="rId835" Type="http://schemas.openxmlformats.org/officeDocument/2006/relationships/hyperlink" Target="https://disk.yandex.ru/i/L0U2mAbwdshmtg" TargetMode="External"/><Relationship Id="rId267" Type="http://schemas.openxmlformats.org/officeDocument/2006/relationships/hyperlink" Target="https://disk.yandex.ru/i/dwphjxdA4zVx5A" TargetMode="External"/><Relationship Id="rId474" Type="http://schemas.openxmlformats.org/officeDocument/2006/relationships/hyperlink" Target="https://disk.yandex.ru/i/j5iZRFUv20msmQ" TargetMode="External"/><Relationship Id="rId127" Type="http://schemas.openxmlformats.org/officeDocument/2006/relationships/hyperlink" Target="https://disk.yandex.ru/i/7DTlqmPP3WoXkQ" TargetMode="External"/><Relationship Id="rId681" Type="http://schemas.openxmlformats.org/officeDocument/2006/relationships/hyperlink" Target="https://disk.yandex.ru/i/9_kF-_OfncqfZA" TargetMode="External"/><Relationship Id="rId779" Type="http://schemas.openxmlformats.org/officeDocument/2006/relationships/hyperlink" Target="https://disk.yandex.ru/i/SHYty1g3572EwQ" TargetMode="External"/><Relationship Id="rId31" Type="http://schemas.openxmlformats.org/officeDocument/2006/relationships/hyperlink" Target="https://disk.yandex.ru/i/t7tSPgK5sB1H6A" TargetMode="External"/><Relationship Id="rId334" Type="http://schemas.openxmlformats.org/officeDocument/2006/relationships/hyperlink" Target="https://disk.yandex.ru/i/gn9emSFv58mcwA" TargetMode="External"/><Relationship Id="rId541" Type="http://schemas.openxmlformats.org/officeDocument/2006/relationships/hyperlink" Target="https://disk.yandex.ru/i/IvxkKYaH8YhC7w" TargetMode="External"/><Relationship Id="rId639" Type="http://schemas.openxmlformats.org/officeDocument/2006/relationships/hyperlink" Target="https://disk.yandex.ru/i/narwp9x8pt24Sw" TargetMode="External"/><Relationship Id="rId180" Type="http://schemas.openxmlformats.org/officeDocument/2006/relationships/hyperlink" Target="https://disk.yandex.ru/i/Bn3WI3CzW1fkqg" TargetMode="External"/><Relationship Id="rId278" Type="http://schemas.openxmlformats.org/officeDocument/2006/relationships/hyperlink" Target="https://disk.yandex.ru/i/QVTw6lsvCAqM_g" TargetMode="External"/><Relationship Id="rId401" Type="http://schemas.openxmlformats.org/officeDocument/2006/relationships/hyperlink" Target="https://disk.yandex.ru/i/1XcfyvdwqpxJ1Q" TargetMode="External"/><Relationship Id="rId846" Type="http://schemas.openxmlformats.org/officeDocument/2006/relationships/hyperlink" Target="https://disk.yandex.ru/i/ytIb5n-WUPmOBQ" TargetMode="External"/><Relationship Id="rId485" Type="http://schemas.openxmlformats.org/officeDocument/2006/relationships/hyperlink" Target="https://disk.yandex.ru/i/FDyO-P5il0qm8A" TargetMode="External"/><Relationship Id="rId692" Type="http://schemas.openxmlformats.org/officeDocument/2006/relationships/hyperlink" Target="https://disk.yandex.ru/i/JKGMTFo3mk8uCw" TargetMode="External"/><Relationship Id="rId706" Type="http://schemas.openxmlformats.org/officeDocument/2006/relationships/hyperlink" Target="https://disk.yandex.ru/i/qZrp5igmdBb91g" TargetMode="External"/><Relationship Id="rId42" Type="http://schemas.openxmlformats.org/officeDocument/2006/relationships/hyperlink" Target="https://disk.yandex.ru/i/zKoR6E8hv4A8Sw" TargetMode="External"/><Relationship Id="rId138" Type="http://schemas.openxmlformats.org/officeDocument/2006/relationships/hyperlink" Target="https://disk.yandex.ru/i/APflk1A-VSGLpA" TargetMode="External"/><Relationship Id="rId345" Type="http://schemas.openxmlformats.org/officeDocument/2006/relationships/hyperlink" Target="https://disk.yandex.ru/i/PsLvKgqygMIz0Q" TargetMode="External"/><Relationship Id="rId552" Type="http://schemas.openxmlformats.org/officeDocument/2006/relationships/hyperlink" Target="https://disk.yandex.ru/i/caa35DEo_rPBdQ" TargetMode="External"/><Relationship Id="rId191" Type="http://schemas.openxmlformats.org/officeDocument/2006/relationships/hyperlink" Target="https://disk.yandex.ru/i/iZkv7946PfcDeA" TargetMode="External"/><Relationship Id="rId205" Type="http://schemas.openxmlformats.org/officeDocument/2006/relationships/hyperlink" Target="https://disk.yandex.ru/i/eVbnQD-kKXgdtA" TargetMode="External"/><Relationship Id="rId412" Type="http://schemas.openxmlformats.org/officeDocument/2006/relationships/hyperlink" Target="https://disk.yandex.ru/i/pD2EWJd78d6S-w" TargetMode="External"/><Relationship Id="rId857" Type="http://schemas.openxmlformats.org/officeDocument/2006/relationships/hyperlink" Target="https://disk.yandex.ru/i/EZtRMG2cgIiVow" TargetMode="External"/><Relationship Id="rId289" Type="http://schemas.openxmlformats.org/officeDocument/2006/relationships/hyperlink" Target="https://disk.yandex.ru/i/Li0BNUocjGDj_w" TargetMode="External"/><Relationship Id="rId496" Type="http://schemas.openxmlformats.org/officeDocument/2006/relationships/hyperlink" Target="https://disk.yandex.ru/i/2EZtLrwBkDKVyA" TargetMode="External"/><Relationship Id="rId717" Type="http://schemas.openxmlformats.org/officeDocument/2006/relationships/hyperlink" Target="https://disk.yandex.ru/i/76t9jKR3nxlJpA" TargetMode="External"/><Relationship Id="rId53" Type="http://schemas.openxmlformats.org/officeDocument/2006/relationships/hyperlink" Target="https://disk.yandex.ru/i/Q7E_YcyyTLAfWw" TargetMode="External"/><Relationship Id="rId149" Type="http://schemas.openxmlformats.org/officeDocument/2006/relationships/hyperlink" Target="https://disk.yandex.ru/i/XWLt2mYIAqBf-Q" TargetMode="External"/><Relationship Id="rId356" Type="http://schemas.openxmlformats.org/officeDocument/2006/relationships/hyperlink" Target="https://disk.yandex.ru/i/6uq-0r1yy69MiA" TargetMode="External"/><Relationship Id="rId563" Type="http://schemas.openxmlformats.org/officeDocument/2006/relationships/hyperlink" Target="https://disk.yandex.ru/i/NJy3E8z7LMTchQ" TargetMode="External"/><Relationship Id="rId770" Type="http://schemas.openxmlformats.org/officeDocument/2006/relationships/hyperlink" Target="https://disk.yandex.ru/i/mj9ght8r5UEIDw" TargetMode="External"/><Relationship Id="rId216" Type="http://schemas.openxmlformats.org/officeDocument/2006/relationships/hyperlink" Target="https://disk.yandex.ru/i/zdtgQx6LTNlDUg" TargetMode="External"/><Relationship Id="rId423" Type="http://schemas.openxmlformats.org/officeDocument/2006/relationships/hyperlink" Target="https://disk.yandex.ru/i/E-IXotFr0ckssw" TargetMode="External"/><Relationship Id="rId868" Type="http://schemas.openxmlformats.org/officeDocument/2006/relationships/hyperlink" Target="https://disk.yandex.ru/i/5MCWA0A3Y1Hefg" TargetMode="External"/><Relationship Id="rId630" Type="http://schemas.openxmlformats.org/officeDocument/2006/relationships/hyperlink" Target="https://disk.yandex.ru/i/QdQtKP_NdFUirw" TargetMode="External"/><Relationship Id="rId728" Type="http://schemas.openxmlformats.org/officeDocument/2006/relationships/hyperlink" Target="https://disk.yandex.ru/i/C5z7isbdkO-c3A" TargetMode="External"/><Relationship Id="rId64" Type="http://schemas.openxmlformats.org/officeDocument/2006/relationships/hyperlink" Target="https://disk.yandex.ru/i/SpAUp72RnU0oZA" TargetMode="External"/><Relationship Id="rId367" Type="http://schemas.openxmlformats.org/officeDocument/2006/relationships/hyperlink" Target="https://disk.yandex.ru/i/pmBilAn0x26IEw" TargetMode="External"/><Relationship Id="rId574" Type="http://schemas.openxmlformats.org/officeDocument/2006/relationships/hyperlink" Target="https://disk.yandex.ru/i/YOLhuXmoyI_y-Q" TargetMode="External"/><Relationship Id="rId227" Type="http://schemas.openxmlformats.org/officeDocument/2006/relationships/hyperlink" Target="https://disk.yandex.ru/i/AAp-IB2W6cWOMg" TargetMode="External"/><Relationship Id="rId781" Type="http://schemas.openxmlformats.org/officeDocument/2006/relationships/hyperlink" Target="https://disk.yandex.ru/i/zY7YTnWIwlpO8g" TargetMode="External"/><Relationship Id="rId879" Type="http://schemas.openxmlformats.org/officeDocument/2006/relationships/hyperlink" Target="https://disk.yandex.ru/i/15grjVIGWIeqyQ" TargetMode="External"/><Relationship Id="rId434" Type="http://schemas.openxmlformats.org/officeDocument/2006/relationships/hyperlink" Target="https://disk.yandex.ru/i/mKG8XRbh6xYOPQ" TargetMode="External"/><Relationship Id="rId641" Type="http://schemas.openxmlformats.org/officeDocument/2006/relationships/hyperlink" Target="https://disk.yandex.ru/i/y7RQ5vDNDte0Wg" TargetMode="External"/><Relationship Id="rId739" Type="http://schemas.openxmlformats.org/officeDocument/2006/relationships/hyperlink" Target="https://disk.yandex.ru/i/TZLts24B1Vfzjg" TargetMode="External"/><Relationship Id="rId280" Type="http://schemas.openxmlformats.org/officeDocument/2006/relationships/hyperlink" Target="https://disk.yandex.ru/i/i7DLmVpkfAFfrA" TargetMode="External"/><Relationship Id="rId501" Type="http://schemas.openxmlformats.org/officeDocument/2006/relationships/hyperlink" Target="https://disk.yandex.ru/i/jTGsWLe-SWQWUg" TargetMode="External"/><Relationship Id="rId75" Type="http://schemas.openxmlformats.org/officeDocument/2006/relationships/hyperlink" Target="https://disk.yandex.ru/i/_z-y9SB6QqYqRA" TargetMode="External"/><Relationship Id="rId140" Type="http://schemas.openxmlformats.org/officeDocument/2006/relationships/hyperlink" Target="https://disk.yandex.ru/i/9zmGo64t9PDXcA" TargetMode="External"/><Relationship Id="rId378" Type="http://schemas.openxmlformats.org/officeDocument/2006/relationships/hyperlink" Target="https://disk.yandex.ru/i/g37stiemr9NmcA" TargetMode="External"/><Relationship Id="rId585" Type="http://schemas.openxmlformats.org/officeDocument/2006/relationships/hyperlink" Target="https://disk.yandex.ru/i/KGD5Pk694nRrfw" TargetMode="External"/><Relationship Id="rId792" Type="http://schemas.openxmlformats.org/officeDocument/2006/relationships/hyperlink" Target="https://disk.yandex.ru/i/VAquGIUHD0Gh0Q" TargetMode="External"/><Relationship Id="rId806" Type="http://schemas.openxmlformats.org/officeDocument/2006/relationships/hyperlink" Target="https://disk.yandex.ru/i/8lbnwm3-j4WEMQ" TargetMode="External"/><Relationship Id="rId6" Type="http://schemas.openxmlformats.org/officeDocument/2006/relationships/hyperlink" Target="https://disk.yandex.ru/i/y1V5En9ULMqRTg" TargetMode="External"/><Relationship Id="rId238" Type="http://schemas.openxmlformats.org/officeDocument/2006/relationships/hyperlink" Target="https://disk.yandex.ru/i/1nAoQSKLmkJD1Q" TargetMode="External"/><Relationship Id="rId445" Type="http://schemas.openxmlformats.org/officeDocument/2006/relationships/hyperlink" Target="https://disk.yandex.ru/i/hhUOFV-VTAijhA" TargetMode="External"/><Relationship Id="rId652" Type="http://schemas.openxmlformats.org/officeDocument/2006/relationships/hyperlink" Target="https://disk.yandex.ru/i/WnAeS6bxJCxtRQ" TargetMode="External"/><Relationship Id="rId291" Type="http://schemas.openxmlformats.org/officeDocument/2006/relationships/hyperlink" Target="https://disk.yandex.ru/i/brfMQgMDJqxvuw" TargetMode="External"/><Relationship Id="rId305" Type="http://schemas.openxmlformats.org/officeDocument/2006/relationships/hyperlink" Target="https://disk.yandex.ru/i/IZ2gncUvSCZLAQ" TargetMode="External"/><Relationship Id="rId512" Type="http://schemas.openxmlformats.org/officeDocument/2006/relationships/hyperlink" Target="https://disk.yandex.ru/i/MEDQpHfnUa4PXw" TargetMode="External"/><Relationship Id="rId86" Type="http://schemas.openxmlformats.org/officeDocument/2006/relationships/hyperlink" Target="https://disk.yandex.ru/i/3cipZ9JQ7aO_4A" TargetMode="External"/><Relationship Id="rId151" Type="http://schemas.openxmlformats.org/officeDocument/2006/relationships/hyperlink" Target="https://disk.yandex.ru/i/DSG_EA508XiF4w" TargetMode="External"/><Relationship Id="rId389" Type="http://schemas.openxmlformats.org/officeDocument/2006/relationships/hyperlink" Target="https://disk.yandex.ru/i/39cWLggZMEgD8A" TargetMode="External"/><Relationship Id="rId596" Type="http://schemas.openxmlformats.org/officeDocument/2006/relationships/hyperlink" Target="https://disk.yandex.ru/i/Bri0KruXSed7cA" TargetMode="External"/><Relationship Id="rId817" Type="http://schemas.openxmlformats.org/officeDocument/2006/relationships/hyperlink" Target="https://disk.yandex.ru/i/hU6cAtPpc8LTnw" TargetMode="External"/><Relationship Id="rId249" Type="http://schemas.openxmlformats.org/officeDocument/2006/relationships/hyperlink" Target="https://disk.yandex.ru/i/4kLc_tDcH-4oIg" TargetMode="External"/><Relationship Id="rId456" Type="http://schemas.openxmlformats.org/officeDocument/2006/relationships/hyperlink" Target="https://disk.yandex.ru/i/fHePjcoS2UUHlg" TargetMode="External"/><Relationship Id="rId663" Type="http://schemas.openxmlformats.org/officeDocument/2006/relationships/hyperlink" Target="https://disk.yandex.ru/i/jLgizRzdnjWD7Q" TargetMode="External"/><Relationship Id="rId870" Type="http://schemas.openxmlformats.org/officeDocument/2006/relationships/hyperlink" Target="https://disk.yandex.ru/i/3GdWv_-6ouYZwg" TargetMode="External"/><Relationship Id="rId13" Type="http://schemas.openxmlformats.org/officeDocument/2006/relationships/hyperlink" Target="https://disk.yandex.ru/i/SCA--a4vLUciGA" TargetMode="External"/><Relationship Id="rId109" Type="http://schemas.openxmlformats.org/officeDocument/2006/relationships/hyperlink" Target="https://disk.yandex.ru/i/54yRzEnD6AEQUA" TargetMode="External"/><Relationship Id="rId316" Type="http://schemas.openxmlformats.org/officeDocument/2006/relationships/hyperlink" Target="https://disk.yandex.ru/i/ZJdYidn4gPdFPQ" TargetMode="External"/><Relationship Id="rId523" Type="http://schemas.openxmlformats.org/officeDocument/2006/relationships/hyperlink" Target="https://disk.yandex.ru/i/mq5UU3rFSnHM_Q" TargetMode="External"/><Relationship Id="rId97" Type="http://schemas.openxmlformats.org/officeDocument/2006/relationships/hyperlink" Target="https://disk.yandex.ru/i/IzA-SBcX4dpJMA" TargetMode="External"/><Relationship Id="rId730" Type="http://schemas.openxmlformats.org/officeDocument/2006/relationships/hyperlink" Target="https://disk.yandex.ru/i/sPRIvgmNyQJUZQ" TargetMode="External"/><Relationship Id="rId828" Type="http://schemas.openxmlformats.org/officeDocument/2006/relationships/hyperlink" Target="https://disk.yandex.ru/i/ofLKHA1v3aPk_w" TargetMode="External"/><Relationship Id="rId162" Type="http://schemas.openxmlformats.org/officeDocument/2006/relationships/hyperlink" Target="https://disk.yandex.ru/i/9UXJi7U4BH1LQg" TargetMode="External"/><Relationship Id="rId467" Type="http://schemas.openxmlformats.org/officeDocument/2006/relationships/hyperlink" Target="https://disk.yandex.ru/i/ARikTernU_KBQA" TargetMode="External"/><Relationship Id="rId674" Type="http://schemas.openxmlformats.org/officeDocument/2006/relationships/hyperlink" Target="https://disk.yandex.ru/i/jwoZI3HrKTWdcw" TargetMode="External"/><Relationship Id="rId881" Type="http://schemas.openxmlformats.org/officeDocument/2006/relationships/hyperlink" Target="https://disk.yandex.ru/i/ZYb7xhTzgXeBUA" TargetMode="External"/><Relationship Id="rId24" Type="http://schemas.openxmlformats.org/officeDocument/2006/relationships/hyperlink" Target="https://disk.yandex.ru/i/-wLp3izFDO3hDg" TargetMode="External"/><Relationship Id="rId327" Type="http://schemas.openxmlformats.org/officeDocument/2006/relationships/hyperlink" Target="https://disk.yandex.ru/i/usZBTAPYq7a_nA" TargetMode="External"/><Relationship Id="rId534" Type="http://schemas.openxmlformats.org/officeDocument/2006/relationships/hyperlink" Target="https://disk.yandex.ru/i/TpgL8zMEI0S8zA" TargetMode="External"/><Relationship Id="rId741" Type="http://schemas.openxmlformats.org/officeDocument/2006/relationships/hyperlink" Target="https://disk.yandex.ru/i/ljELYF-ymn8JVA" TargetMode="External"/><Relationship Id="rId839" Type="http://schemas.openxmlformats.org/officeDocument/2006/relationships/hyperlink" Target="https://disk.yandex.ru/i/Bo9zZbeUiIpQIQ" TargetMode="External"/><Relationship Id="rId173" Type="http://schemas.openxmlformats.org/officeDocument/2006/relationships/hyperlink" Target="https://disk.yandex.ru/i/rvqzBMnacNnSWg" TargetMode="External"/><Relationship Id="rId380" Type="http://schemas.openxmlformats.org/officeDocument/2006/relationships/hyperlink" Target="https://disk.yandex.ru/i/Y0UTSsZMEF58Dw" TargetMode="External"/><Relationship Id="rId601" Type="http://schemas.openxmlformats.org/officeDocument/2006/relationships/hyperlink" Target="https://disk.yandex.ru/i/_f3sxh9SzL5rLw" TargetMode="External"/><Relationship Id="rId240" Type="http://schemas.openxmlformats.org/officeDocument/2006/relationships/hyperlink" Target="https://disk.yandex.ru/i/D-Wz50lzZGMq-g" TargetMode="External"/><Relationship Id="rId478" Type="http://schemas.openxmlformats.org/officeDocument/2006/relationships/hyperlink" Target="https://disk.yandex.ru/i/orMpbVXmGciVcA" TargetMode="External"/><Relationship Id="rId685" Type="http://schemas.openxmlformats.org/officeDocument/2006/relationships/hyperlink" Target="https://disk.yandex.ru/i/5UtC_t-ZYH8zVA" TargetMode="External"/><Relationship Id="rId892" Type="http://schemas.openxmlformats.org/officeDocument/2006/relationships/printerSettings" Target="../printerSettings/printerSettings1.bin"/><Relationship Id="rId35" Type="http://schemas.openxmlformats.org/officeDocument/2006/relationships/hyperlink" Target="https://disk.yandex.ru/i/Ydo16zBBHQFnwA" TargetMode="External"/><Relationship Id="rId100" Type="http://schemas.openxmlformats.org/officeDocument/2006/relationships/hyperlink" Target="https://disk.yandex.ru/i/Za3ZHzcwjMXQng" TargetMode="External"/><Relationship Id="rId338" Type="http://schemas.openxmlformats.org/officeDocument/2006/relationships/hyperlink" Target="https://disk.yandex.ru/i/GGZ3DlzHR3HQdA" TargetMode="External"/><Relationship Id="rId545" Type="http://schemas.openxmlformats.org/officeDocument/2006/relationships/hyperlink" Target="https://disk.yandex.ru/i/zQE8XAQtY_BgrA" TargetMode="External"/><Relationship Id="rId752" Type="http://schemas.openxmlformats.org/officeDocument/2006/relationships/hyperlink" Target="https://disk.yandex.ru/i/jXAYkoe-OMNdlw" TargetMode="External"/><Relationship Id="rId184" Type="http://schemas.openxmlformats.org/officeDocument/2006/relationships/hyperlink" Target="https://disk.yandex.ru/i/UyMvVNmxctTjiQ" TargetMode="External"/><Relationship Id="rId391" Type="http://schemas.openxmlformats.org/officeDocument/2006/relationships/hyperlink" Target="https://disk.yandex.ru/i/YUi2jQV6TJkVAQ" TargetMode="External"/><Relationship Id="rId405" Type="http://schemas.openxmlformats.org/officeDocument/2006/relationships/hyperlink" Target="https://disk.yandex.ru/i/GIuIBlAIcb93aw" TargetMode="External"/><Relationship Id="rId612" Type="http://schemas.openxmlformats.org/officeDocument/2006/relationships/hyperlink" Target="https://disk.yandex.ru/i/nRJu8vboZyT5Fw" TargetMode="External"/><Relationship Id="rId251" Type="http://schemas.openxmlformats.org/officeDocument/2006/relationships/hyperlink" Target="https://disk.yandex.ru/i/DlLt_mIErnrTBQ" TargetMode="External"/><Relationship Id="rId489" Type="http://schemas.openxmlformats.org/officeDocument/2006/relationships/hyperlink" Target="https://disk.yandex.ru/i/QB0agNomJr3zHw" TargetMode="External"/><Relationship Id="rId696" Type="http://schemas.openxmlformats.org/officeDocument/2006/relationships/hyperlink" Target="https://disk.yandex.ru/i/v8Eu9DYFjshlIQ" TargetMode="External"/><Relationship Id="rId46" Type="http://schemas.openxmlformats.org/officeDocument/2006/relationships/hyperlink" Target="https://disk.yandex.ru/i/1g-pfzX3jJmhqw" TargetMode="External"/><Relationship Id="rId349" Type="http://schemas.openxmlformats.org/officeDocument/2006/relationships/hyperlink" Target="https://disk.yandex.ru/i/ZzQ_NN-pdL5TAA" TargetMode="External"/><Relationship Id="rId556" Type="http://schemas.openxmlformats.org/officeDocument/2006/relationships/hyperlink" Target="https://disk.yandex.ru/i/HDJIJB9QIKcSRg" TargetMode="External"/><Relationship Id="rId763" Type="http://schemas.openxmlformats.org/officeDocument/2006/relationships/hyperlink" Target="https://disk.yandex.ru/i/sA0zoFBrkZXhBQ" TargetMode="External"/><Relationship Id="rId111" Type="http://schemas.openxmlformats.org/officeDocument/2006/relationships/hyperlink" Target="https://disk.yandex.ru/i/IFh_uWoEqRe25g" TargetMode="External"/><Relationship Id="rId195" Type="http://schemas.openxmlformats.org/officeDocument/2006/relationships/hyperlink" Target="https://disk.yandex.ru/i/LpJNt06Wa3_6yA" TargetMode="External"/><Relationship Id="rId209" Type="http://schemas.openxmlformats.org/officeDocument/2006/relationships/hyperlink" Target="https://disk.yandex.ru/i/S7ZHn4HH0TA0Yw" TargetMode="External"/><Relationship Id="rId416" Type="http://schemas.openxmlformats.org/officeDocument/2006/relationships/hyperlink" Target="https://disk.yandex.ru/i/DIFWbnK8jJ75rw" TargetMode="External"/><Relationship Id="rId623" Type="http://schemas.openxmlformats.org/officeDocument/2006/relationships/hyperlink" Target="https://disk.yandex.ru/i/Wt8yNsL9LSNBhw" TargetMode="External"/><Relationship Id="rId830" Type="http://schemas.openxmlformats.org/officeDocument/2006/relationships/hyperlink" Target="https://disk.yandex.ru/i/yUqiq4zWivoVmw" TargetMode="External"/><Relationship Id="rId57" Type="http://schemas.openxmlformats.org/officeDocument/2006/relationships/hyperlink" Target="https://disk.yandex.ru/i/W46xo5eAxwbJCw" TargetMode="External"/><Relationship Id="rId262" Type="http://schemas.openxmlformats.org/officeDocument/2006/relationships/hyperlink" Target="https://disk.yandex.ru/i/Xi6WkyVndCwjdQ" TargetMode="External"/><Relationship Id="rId567" Type="http://schemas.openxmlformats.org/officeDocument/2006/relationships/hyperlink" Target="https://disk.yandex.ru/i/-SYAe3cP0p560A" TargetMode="External"/><Relationship Id="rId122" Type="http://schemas.openxmlformats.org/officeDocument/2006/relationships/hyperlink" Target="https://disk.yandex.ru/i/6dxtK4Hthv5mgQ" TargetMode="External"/><Relationship Id="rId774" Type="http://schemas.openxmlformats.org/officeDocument/2006/relationships/hyperlink" Target="https://disk.yandex.ru/i/lZxSItvp1RJqww" TargetMode="External"/><Relationship Id="rId427" Type="http://schemas.openxmlformats.org/officeDocument/2006/relationships/hyperlink" Target="https://disk.yandex.ru/i/2ObWZFWTYP0qGw" TargetMode="External"/><Relationship Id="rId634" Type="http://schemas.openxmlformats.org/officeDocument/2006/relationships/hyperlink" Target="https://disk.yandex.ru/i/5eeQAimlMwHkNA" TargetMode="External"/><Relationship Id="rId841" Type="http://schemas.openxmlformats.org/officeDocument/2006/relationships/hyperlink" Target="https://disk.yandex.ru/i/_eJzuZISBO9AGg" TargetMode="External"/><Relationship Id="rId26" Type="http://schemas.openxmlformats.org/officeDocument/2006/relationships/hyperlink" Target="https://disk.yandex.ru/i/xFiMr0WpeXTCcw" TargetMode="External"/><Relationship Id="rId231" Type="http://schemas.openxmlformats.org/officeDocument/2006/relationships/hyperlink" Target="https://disk.yandex.ru/i/t9nVdeDhhAXskQ" TargetMode="External"/><Relationship Id="rId273" Type="http://schemas.openxmlformats.org/officeDocument/2006/relationships/hyperlink" Target="https://disk.yandex.ru/i/FtKvRx1Gar7_eQ" TargetMode="External"/><Relationship Id="rId329" Type="http://schemas.openxmlformats.org/officeDocument/2006/relationships/hyperlink" Target="https://disk.yandex.ru/i/mduWtmVJMbvc7w" TargetMode="External"/><Relationship Id="rId480" Type="http://schemas.openxmlformats.org/officeDocument/2006/relationships/hyperlink" Target="https://disk.yandex.ru/i/sN33bW1Pc29odg" TargetMode="External"/><Relationship Id="rId536" Type="http://schemas.openxmlformats.org/officeDocument/2006/relationships/hyperlink" Target="https://disk.yandex.ru/i/QcIvGGhocNSTUQ" TargetMode="External"/><Relationship Id="rId701" Type="http://schemas.openxmlformats.org/officeDocument/2006/relationships/hyperlink" Target="https://disk.yandex.ru/i/TsoTPfbvY-FU-g" TargetMode="External"/><Relationship Id="rId68" Type="http://schemas.openxmlformats.org/officeDocument/2006/relationships/hyperlink" Target="https://disk.yandex.ru/i/5qMMRr6HR3SKdQ" TargetMode="External"/><Relationship Id="rId133" Type="http://schemas.openxmlformats.org/officeDocument/2006/relationships/hyperlink" Target="https://disk.yandex.ru/i/0m0ruUUtiakUrQ" TargetMode="External"/><Relationship Id="rId175" Type="http://schemas.openxmlformats.org/officeDocument/2006/relationships/hyperlink" Target="https://disk.yandex.ru/i/SCU_oiZVRKAqNw" TargetMode="External"/><Relationship Id="rId340" Type="http://schemas.openxmlformats.org/officeDocument/2006/relationships/hyperlink" Target="https://disk.yandex.ru/i/Vy0WRch_3hK7Fw" TargetMode="External"/><Relationship Id="rId578" Type="http://schemas.openxmlformats.org/officeDocument/2006/relationships/hyperlink" Target="https://disk.yandex.ru/i/bUbSbt6gaZutxw" TargetMode="External"/><Relationship Id="rId743" Type="http://schemas.openxmlformats.org/officeDocument/2006/relationships/hyperlink" Target="https://disk.yandex.ru/i/CP75dKPlVsxgYg" TargetMode="External"/><Relationship Id="rId785" Type="http://schemas.openxmlformats.org/officeDocument/2006/relationships/hyperlink" Target="https://disk.yandex.ru/i/b1bnMFFr1184ag" TargetMode="External"/><Relationship Id="rId200" Type="http://schemas.openxmlformats.org/officeDocument/2006/relationships/hyperlink" Target="https://disk.yandex.ru/i/yildby5EsjdEuQ" TargetMode="External"/><Relationship Id="rId382" Type="http://schemas.openxmlformats.org/officeDocument/2006/relationships/hyperlink" Target="https://disk.yandex.ru/i/MQKczQjB-PjCPw" TargetMode="External"/><Relationship Id="rId438" Type="http://schemas.openxmlformats.org/officeDocument/2006/relationships/hyperlink" Target="https://disk.yandex.ru/i/vHsVBkcRf2aVyw" TargetMode="External"/><Relationship Id="rId603" Type="http://schemas.openxmlformats.org/officeDocument/2006/relationships/hyperlink" Target="https://disk.yandex.ru/i/ictIn0ebgngmsQ" TargetMode="External"/><Relationship Id="rId645" Type="http://schemas.openxmlformats.org/officeDocument/2006/relationships/hyperlink" Target="https://disk.yandex.ru/i/6HP8a4FUWH_cwA" TargetMode="External"/><Relationship Id="rId687" Type="http://schemas.openxmlformats.org/officeDocument/2006/relationships/hyperlink" Target="https://disk.yandex.ru/i/aUelpsey52oRrQ" TargetMode="External"/><Relationship Id="rId810" Type="http://schemas.openxmlformats.org/officeDocument/2006/relationships/hyperlink" Target="https://disk.yandex.ru/i/0ppKXXFPrIWxPQ" TargetMode="External"/><Relationship Id="rId852" Type="http://schemas.openxmlformats.org/officeDocument/2006/relationships/hyperlink" Target="https://disk.yandex.ru/i/6lb-Hc7qLOox7Q" TargetMode="External"/><Relationship Id="rId242" Type="http://schemas.openxmlformats.org/officeDocument/2006/relationships/hyperlink" Target="https://disk.yandex.ru/i/fvNkL7ccK9msYA" TargetMode="External"/><Relationship Id="rId284" Type="http://schemas.openxmlformats.org/officeDocument/2006/relationships/hyperlink" Target="https://disk.yandex.ru/i/07bsXhAHRnTF3w" TargetMode="External"/><Relationship Id="rId491" Type="http://schemas.openxmlformats.org/officeDocument/2006/relationships/hyperlink" Target="https://disk.yandex.ru/i/ktFsQ8X32e95yw" TargetMode="External"/><Relationship Id="rId505" Type="http://schemas.openxmlformats.org/officeDocument/2006/relationships/hyperlink" Target="https://disk.yandex.ru/i/rF01ZwxzokQhNg" TargetMode="External"/><Relationship Id="rId712" Type="http://schemas.openxmlformats.org/officeDocument/2006/relationships/hyperlink" Target="https://disk.yandex.ru/i/8JsvwwZonAOdaA" TargetMode="External"/><Relationship Id="rId37" Type="http://schemas.openxmlformats.org/officeDocument/2006/relationships/hyperlink" Target="https://disk.yandex.ru/i/N3FUba8MBvcvsA" TargetMode="External"/><Relationship Id="rId79" Type="http://schemas.openxmlformats.org/officeDocument/2006/relationships/hyperlink" Target="https://disk.yandex.ru/i/Khh7JA38HweQSA" TargetMode="External"/><Relationship Id="rId102" Type="http://schemas.openxmlformats.org/officeDocument/2006/relationships/hyperlink" Target="https://disk.yandex.ru/i/06q41typaf1-PQ" TargetMode="External"/><Relationship Id="rId144" Type="http://schemas.openxmlformats.org/officeDocument/2006/relationships/hyperlink" Target="https://disk.yandex.ru/i/tUc3HiDLC2t_Cg" TargetMode="External"/><Relationship Id="rId547" Type="http://schemas.openxmlformats.org/officeDocument/2006/relationships/hyperlink" Target="https://disk.yandex.ru/i/wPhxVjE1BR1QLw" TargetMode="External"/><Relationship Id="rId589" Type="http://schemas.openxmlformats.org/officeDocument/2006/relationships/hyperlink" Target="https://disk.yandex.ru/i/61h_doLrZZ1iuw" TargetMode="External"/><Relationship Id="rId754" Type="http://schemas.openxmlformats.org/officeDocument/2006/relationships/hyperlink" Target="https://disk.yandex.ru/i/x4M589meJrbTBg" TargetMode="External"/><Relationship Id="rId796" Type="http://schemas.openxmlformats.org/officeDocument/2006/relationships/hyperlink" Target="https://disk.yandex.ru/i/TTwRpbmmoue6Wg" TargetMode="External"/><Relationship Id="rId90" Type="http://schemas.openxmlformats.org/officeDocument/2006/relationships/hyperlink" Target="https://disk.yandex.ru/i/wLNkRP0dD7q9kQ" TargetMode="External"/><Relationship Id="rId186" Type="http://schemas.openxmlformats.org/officeDocument/2006/relationships/hyperlink" Target="https://disk.yandex.ru/i/yYkwPgTZlma_DQ" TargetMode="External"/><Relationship Id="rId351" Type="http://schemas.openxmlformats.org/officeDocument/2006/relationships/hyperlink" Target="https://disk.yandex.ru/i/QGEUK6gqz7DlTA" TargetMode="External"/><Relationship Id="rId393" Type="http://schemas.openxmlformats.org/officeDocument/2006/relationships/hyperlink" Target="https://disk.yandex.ru/i/Zi7upI3WXRI_SQ" TargetMode="External"/><Relationship Id="rId407" Type="http://schemas.openxmlformats.org/officeDocument/2006/relationships/hyperlink" Target="https://disk.yandex.ru/i/NnwQQ_cxBAh1Qg" TargetMode="External"/><Relationship Id="rId449" Type="http://schemas.openxmlformats.org/officeDocument/2006/relationships/hyperlink" Target="https://disk.yandex.ru/i/IkDCtoIjyewdeg" TargetMode="External"/><Relationship Id="rId614" Type="http://schemas.openxmlformats.org/officeDocument/2006/relationships/hyperlink" Target="https://disk.yandex.ru/i/Lvkxf6eo0uTclQ" TargetMode="External"/><Relationship Id="rId656" Type="http://schemas.openxmlformats.org/officeDocument/2006/relationships/hyperlink" Target="https://disk.yandex.ru/i/q6VUwLdTH0ksyQ" TargetMode="External"/><Relationship Id="rId821" Type="http://schemas.openxmlformats.org/officeDocument/2006/relationships/hyperlink" Target="https://disk.yandex.ru/i/GF3SlQt3kT2QwQ" TargetMode="External"/><Relationship Id="rId863" Type="http://schemas.openxmlformats.org/officeDocument/2006/relationships/hyperlink" Target="https://disk.yandex.ru/i/IRhWUIZLZo-1ag" TargetMode="External"/><Relationship Id="rId211" Type="http://schemas.openxmlformats.org/officeDocument/2006/relationships/hyperlink" Target="https://disk.yandex.ru/i/k1ng3iH6nrXJ9g" TargetMode="External"/><Relationship Id="rId253" Type="http://schemas.openxmlformats.org/officeDocument/2006/relationships/hyperlink" Target="https://disk.yandex.ru/i/ZNJaV-s3wXC4rg" TargetMode="External"/><Relationship Id="rId295" Type="http://schemas.openxmlformats.org/officeDocument/2006/relationships/hyperlink" Target="https://disk.yandex.ru/i/Du7Y_V_Kk7JzyQ" TargetMode="External"/><Relationship Id="rId309" Type="http://schemas.openxmlformats.org/officeDocument/2006/relationships/hyperlink" Target="https://disk.yandex.ru/i/owXNyI1c6koEQw" TargetMode="External"/><Relationship Id="rId460" Type="http://schemas.openxmlformats.org/officeDocument/2006/relationships/hyperlink" Target="https://disk.yandex.ru/i/S0kHd9-Lej1BPQ" TargetMode="External"/><Relationship Id="rId516" Type="http://schemas.openxmlformats.org/officeDocument/2006/relationships/hyperlink" Target="https://disk.yandex.ru/i/mTJ68nV7y_bBGg" TargetMode="External"/><Relationship Id="rId698" Type="http://schemas.openxmlformats.org/officeDocument/2006/relationships/hyperlink" Target="https://disk.yandex.ru/i/xpge8yhbyUb11w" TargetMode="External"/><Relationship Id="rId48" Type="http://schemas.openxmlformats.org/officeDocument/2006/relationships/hyperlink" Target="https://disk.yandex.ru/i/IjFJTBx5tdM6fg" TargetMode="External"/><Relationship Id="rId113" Type="http://schemas.openxmlformats.org/officeDocument/2006/relationships/hyperlink" Target="https://disk.yandex.ru/i/dJf9xhrKUUpKaw" TargetMode="External"/><Relationship Id="rId320" Type="http://schemas.openxmlformats.org/officeDocument/2006/relationships/hyperlink" Target="https://disk.yandex.ru/i/ddGhpTTYRq0eRA" TargetMode="External"/><Relationship Id="rId558" Type="http://schemas.openxmlformats.org/officeDocument/2006/relationships/hyperlink" Target="https://disk.yandex.ru/i/GnVfrC9i8dsS4A" TargetMode="External"/><Relationship Id="rId723" Type="http://schemas.openxmlformats.org/officeDocument/2006/relationships/hyperlink" Target="https://disk.yandex.ru/i/6e0pQt3em5yuCQ" TargetMode="External"/><Relationship Id="rId765" Type="http://schemas.openxmlformats.org/officeDocument/2006/relationships/hyperlink" Target="https://disk.yandex.ru/i/aF0wsvMmc2ZQLA" TargetMode="External"/><Relationship Id="rId155" Type="http://schemas.openxmlformats.org/officeDocument/2006/relationships/hyperlink" Target="https://disk.yandex.ru/i/yq8aOXiAGOn3ng" TargetMode="External"/><Relationship Id="rId197" Type="http://schemas.openxmlformats.org/officeDocument/2006/relationships/hyperlink" Target="https://disk.yandex.ru/i/dwmIiNdfBBm-NQ" TargetMode="External"/><Relationship Id="rId362" Type="http://schemas.openxmlformats.org/officeDocument/2006/relationships/hyperlink" Target="https://disk.yandex.ru/i/Eq8XilzL_KtJgQ" TargetMode="External"/><Relationship Id="rId418" Type="http://schemas.openxmlformats.org/officeDocument/2006/relationships/hyperlink" Target="https://disk.yandex.ru/i/9NG__uI81Rk-bA" TargetMode="External"/><Relationship Id="rId625" Type="http://schemas.openxmlformats.org/officeDocument/2006/relationships/hyperlink" Target="https://disk.yandex.ru/i/Z2h6sWiOp3gDOg" TargetMode="External"/><Relationship Id="rId832" Type="http://schemas.openxmlformats.org/officeDocument/2006/relationships/hyperlink" Target="https://disk.yandex.ru/i/M-Aih2U_BpalaA" TargetMode="External"/><Relationship Id="rId222" Type="http://schemas.openxmlformats.org/officeDocument/2006/relationships/hyperlink" Target="https://disk.yandex.ru/i/HSRz7sK8ZzyTfA" TargetMode="External"/><Relationship Id="rId264" Type="http://schemas.openxmlformats.org/officeDocument/2006/relationships/hyperlink" Target="https://disk.yandex.ru/i/i08f7IeJm7Dpmg" TargetMode="External"/><Relationship Id="rId471" Type="http://schemas.openxmlformats.org/officeDocument/2006/relationships/hyperlink" Target="https://disk.yandex.ru/i/3EmSwIb9-dO75A" TargetMode="External"/><Relationship Id="rId667" Type="http://schemas.openxmlformats.org/officeDocument/2006/relationships/hyperlink" Target="https://disk.yandex.ru/i/RPGu2wd29V_Vpg" TargetMode="External"/><Relationship Id="rId874" Type="http://schemas.openxmlformats.org/officeDocument/2006/relationships/hyperlink" Target="https://disk.yandex.ru/i/mFQGYDi_8CJ5Pg" TargetMode="External"/><Relationship Id="rId17" Type="http://schemas.openxmlformats.org/officeDocument/2006/relationships/hyperlink" Target="https://disk.yandex.ru/i/aUW2X6okC8TWSQ" TargetMode="External"/><Relationship Id="rId59" Type="http://schemas.openxmlformats.org/officeDocument/2006/relationships/hyperlink" Target="https://disk.yandex.ru/i/AidOjnjuGfPjbw" TargetMode="External"/><Relationship Id="rId124" Type="http://schemas.openxmlformats.org/officeDocument/2006/relationships/hyperlink" Target="https://disk.yandex.ru/i/UvELQj83DMMFTg" TargetMode="External"/><Relationship Id="rId527" Type="http://schemas.openxmlformats.org/officeDocument/2006/relationships/hyperlink" Target="https://disk.yandex.ru/i/1j3SUgEmZOl1JQ" TargetMode="External"/><Relationship Id="rId569" Type="http://schemas.openxmlformats.org/officeDocument/2006/relationships/hyperlink" Target="https://disk.yandex.ru/i/1iXxLRl3F1oyzQ" TargetMode="External"/><Relationship Id="rId734" Type="http://schemas.openxmlformats.org/officeDocument/2006/relationships/hyperlink" Target="https://disk.yandex.ru/i/VhabTxAX9Dsaow" TargetMode="External"/><Relationship Id="rId776" Type="http://schemas.openxmlformats.org/officeDocument/2006/relationships/hyperlink" Target="https://disk.yandex.ru/i/FhZVydH1C4aURg" TargetMode="External"/><Relationship Id="rId70" Type="http://schemas.openxmlformats.org/officeDocument/2006/relationships/hyperlink" Target="https://disk.yandex.ru/i/83Y7ZFgBQOyRhA" TargetMode="External"/><Relationship Id="rId166" Type="http://schemas.openxmlformats.org/officeDocument/2006/relationships/hyperlink" Target="https://disk.yandex.ru/i/nurf10dbQauk3w" TargetMode="External"/><Relationship Id="rId331" Type="http://schemas.openxmlformats.org/officeDocument/2006/relationships/hyperlink" Target="https://disk.yandex.ru/i/LPIcGKxzv7ylnQ" TargetMode="External"/><Relationship Id="rId373" Type="http://schemas.openxmlformats.org/officeDocument/2006/relationships/hyperlink" Target="https://disk.yandex.ru/i/iQ5-RYS814fa-Q" TargetMode="External"/><Relationship Id="rId429" Type="http://schemas.openxmlformats.org/officeDocument/2006/relationships/hyperlink" Target="https://disk.yandex.ru/i/SmEEpA3hmsIOfQ" TargetMode="External"/><Relationship Id="rId580" Type="http://schemas.openxmlformats.org/officeDocument/2006/relationships/hyperlink" Target="https://disk.yandex.ru/i/V6pvNSoxgcTjVg" TargetMode="External"/><Relationship Id="rId636" Type="http://schemas.openxmlformats.org/officeDocument/2006/relationships/hyperlink" Target="https://disk.yandex.ru/i/tXrq8Wan3kNM3A" TargetMode="External"/><Relationship Id="rId801" Type="http://schemas.openxmlformats.org/officeDocument/2006/relationships/hyperlink" Target="https://disk.yandex.ru/i/pzgfWTJRRLHrww" TargetMode="External"/><Relationship Id="rId1" Type="http://schemas.openxmlformats.org/officeDocument/2006/relationships/hyperlink" Target="https://disk.yandex.ru/i/tzl-GxLnxdIyLA" TargetMode="External"/><Relationship Id="rId233" Type="http://schemas.openxmlformats.org/officeDocument/2006/relationships/hyperlink" Target="https://disk.yandex.ru/i/-Hr5q_LxKk57FA" TargetMode="External"/><Relationship Id="rId440" Type="http://schemas.openxmlformats.org/officeDocument/2006/relationships/hyperlink" Target="https://disk.yandex.ru/i/FZivpNbJInLwjg" TargetMode="External"/><Relationship Id="rId678" Type="http://schemas.openxmlformats.org/officeDocument/2006/relationships/hyperlink" Target="https://disk.yandex.ru/i/4mP3IbqSBknScg" TargetMode="External"/><Relationship Id="rId843" Type="http://schemas.openxmlformats.org/officeDocument/2006/relationships/hyperlink" Target="https://disk.yandex.ru/i/VJ8h66P5bUcjsw" TargetMode="External"/><Relationship Id="rId885" Type="http://schemas.openxmlformats.org/officeDocument/2006/relationships/hyperlink" Target="https://disk.yandex.ru/i/riDWCzmqZm5P6g" TargetMode="External"/><Relationship Id="rId28" Type="http://schemas.openxmlformats.org/officeDocument/2006/relationships/hyperlink" Target="https://disk.yandex.ru/i/d1yuKCmEjsER8w" TargetMode="External"/><Relationship Id="rId275" Type="http://schemas.openxmlformats.org/officeDocument/2006/relationships/hyperlink" Target="https://disk.yandex.ru/i/-mPtXuoyKVgTFQ" TargetMode="External"/><Relationship Id="rId300" Type="http://schemas.openxmlformats.org/officeDocument/2006/relationships/hyperlink" Target="https://disk.yandex.ru/i/Smr3Fre8saPqwA" TargetMode="External"/><Relationship Id="rId482" Type="http://schemas.openxmlformats.org/officeDocument/2006/relationships/hyperlink" Target="https://disk.yandex.ru/i/MpHkqpU1fpAzZQ" TargetMode="External"/><Relationship Id="rId538" Type="http://schemas.openxmlformats.org/officeDocument/2006/relationships/hyperlink" Target="https://disk.yandex.ru/i/L4rQqM8vIJQN3w" TargetMode="External"/><Relationship Id="rId703" Type="http://schemas.openxmlformats.org/officeDocument/2006/relationships/hyperlink" Target="https://disk.yandex.ru/i/QaF6tDWoSlPU1w" TargetMode="External"/><Relationship Id="rId745" Type="http://schemas.openxmlformats.org/officeDocument/2006/relationships/hyperlink" Target="https://disk.yandex.ru/i/RrSf3pvFZy1UbA" TargetMode="External"/><Relationship Id="rId81" Type="http://schemas.openxmlformats.org/officeDocument/2006/relationships/hyperlink" Target="https://disk.yandex.ru/i/ibeUuthHdCEmiw" TargetMode="External"/><Relationship Id="rId135" Type="http://schemas.openxmlformats.org/officeDocument/2006/relationships/hyperlink" Target="https://disk.yandex.ru/i/Lyh5dqzk_ZSQ6Q" TargetMode="External"/><Relationship Id="rId177" Type="http://schemas.openxmlformats.org/officeDocument/2006/relationships/hyperlink" Target="https://disk.yandex.ru/i/oV4VkwDAo4OyvA" TargetMode="External"/><Relationship Id="rId342" Type="http://schemas.openxmlformats.org/officeDocument/2006/relationships/hyperlink" Target="https://disk.yandex.ru/i/FteiGruwYtRCLA" TargetMode="External"/><Relationship Id="rId384" Type="http://schemas.openxmlformats.org/officeDocument/2006/relationships/hyperlink" Target="https://disk.yandex.ru/i/r8VW1juMEJahlw" TargetMode="External"/><Relationship Id="rId591" Type="http://schemas.openxmlformats.org/officeDocument/2006/relationships/hyperlink" Target="https://disk.yandex.ru/i/WH8S1Oyg6B2mxA" TargetMode="External"/><Relationship Id="rId605" Type="http://schemas.openxmlformats.org/officeDocument/2006/relationships/hyperlink" Target="https://disk.yandex.ru/i/M3wyCBsFtMG57Q" TargetMode="External"/><Relationship Id="rId787" Type="http://schemas.openxmlformats.org/officeDocument/2006/relationships/hyperlink" Target="https://disk.yandex.ru/i/domeFreJ6T0ssw" TargetMode="External"/><Relationship Id="rId812" Type="http://schemas.openxmlformats.org/officeDocument/2006/relationships/hyperlink" Target="https://disk.yandex.ru/i/3L4OxFTUBPH-ow" TargetMode="External"/><Relationship Id="rId202" Type="http://schemas.openxmlformats.org/officeDocument/2006/relationships/hyperlink" Target="https://disk.yandex.ru/i/RXO-KuFu0NOrHA" TargetMode="External"/><Relationship Id="rId244" Type="http://schemas.openxmlformats.org/officeDocument/2006/relationships/hyperlink" Target="https://disk.yandex.ru/i/Zfd9pMLL_6PBEQ" TargetMode="External"/><Relationship Id="rId647" Type="http://schemas.openxmlformats.org/officeDocument/2006/relationships/hyperlink" Target="https://disk.yandex.ru/i/yEdYJ7AISCh19g" TargetMode="External"/><Relationship Id="rId689" Type="http://schemas.openxmlformats.org/officeDocument/2006/relationships/hyperlink" Target="https://disk.yandex.ru/i/NjZqNUQzEwPmZQ" TargetMode="External"/><Relationship Id="rId854" Type="http://schemas.openxmlformats.org/officeDocument/2006/relationships/hyperlink" Target="https://disk.yandex.ru/i/UotfeesP7LxHfg" TargetMode="External"/><Relationship Id="rId39" Type="http://schemas.openxmlformats.org/officeDocument/2006/relationships/hyperlink" Target="https://disk.yandex.ru/i/Zl1wh_GEoaRKFw" TargetMode="External"/><Relationship Id="rId286" Type="http://schemas.openxmlformats.org/officeDocument/2006/relationships/hyperlink" Target="https://disk.yandex.ru/i/pSm8-7JUpzQM3A" TargetMode="External"/><Relationship Id="rId451" Type="http://schemas.openxmlformats.org/officeDocument/2006/relationships/hyperlink" Target="https://disk.yandex.ru/i/gGxZICvyY0aLWg" TargetMode="External"/><Relationship Id="rId493" Type="http://schemas.openxmlformats.org/officeDocument/2006/relationships/hyperlink" Target="https://disk.yandex.ru/i/uEWkEDqViQ8-eA" TargetMode="External"/><Relationship Id="rId507" Type="http://schemas.openxmlformats.org/officeDocument/2006/relationships/hyperlink" Target="https://disk.yandex.ru/i/kSgiLzeZHmpDoA" TargetMode="External"/><Relationship Id="rId549" Type="http://schemas.openxmlformats.org/officeDocument/2006/relationships/hyperlink" Target="https://disk.yandex.ru/i/pUU7rx5dRkcaHA" TargetMode="External"/><Relationship Id="rId714" Type="http://schemas.openxmlformats.org/officeDocument/2006/relationships/hyperlink" Target="https://disk.yandex.ru/i/BWExAzWjTz8U8g" TargetMode="External"/><Relationship Id="rId756" Type="http://schemas.openxmlformats.org/officeDocument/2006/relationships/hyperlink" Target="https://disk.yandex.ru/i/PcjK6Xfdim422w" TargetMode="External"/><Relationship Id="rId50" Type="http://schemas.openxmlformats.org/officeDocument/2006/relationships/hyperlink" Target="https://disk.yandex.ru/i/9ddvrrdiOB_86w" TargetMode="External"/><Relationship Id="rId104" Type="http://schemas.openxmlformats.org/officeDocument/2006/relationships/hyperlink" Target="https://disk.yandex.ru/i/ntB02Jdf5Aidhw" TargetMode="External"/><Relationship Id="rId146" Type="http://schemas.openxmlformats.org/officeDocument/2006/relationships/hyperlink" Target="https://disk.yandex.ru/i/H1iJdYaxf6NUeg" TargetMode="External"/><Relationship Id="rId188" Type="http://schemas.openxmlformats.org/officeDocument/2006/relationships/hyperlink" Target="https://disk.yandex.ru/i/SAjOpv84T5Ft4w" TargetMode="External"/><Relationship Id="rId311" Type="http://schemas.openxmlformats.org/officeDocument/2006/relationships/hyperlink" Target="https://disk.yandex.ru/i/aLs75QGqjQT_UA" TargetMode="External"/><Relationship Id="rId353" Type="http://schemas.openxmlformats.org/officeDocument/2006/relationships/hyperlink" Target="https://disk.yandex.ru/i/bnbne5W1Ars4sw" TargetMode="External"/><Relationship Id="rId395" Type="http://schemas.openxmlformats.org/officeDocument/2006/relationships/hyperlink" Target="https://disk.yandex.ru/i/NlcVyrwsCO1n6g" TargetMode="External"/><Relationship Id="rId409" Type="http://schemas.openxmlformats.org/officeDocument/2006/relationships/hyperlink" Target="https://disk.yandex.ru/i/HyWKo6_PSg9h8w" TargetMode="External"/><Relationship Id="rId560" Type="http://schemas.openxmlformats.org/officeDocument/2006/relationships/hyperlink" Target="https://disk.yandex.ru/i/FUJtbMTIXWFt9w" TargetMode="External"/><Relationship Id="rId798" Type="http://schemas.openxmlformats.org/officeDocument/2006/relationships/hyperlink" Target="https://disk.yandex.ru/i/ydn7CeJkKtDGAA" TargetMode="External"/><Relationship Id="rId92" Type="http://schemas.openxmlformats.org/officeDocument/2006/relationships/hyperlink" Target="https://disk.yandex.ru/i/DrU_zJ1_am1hrg" TargetMode="External"/><Relationship Id="rId213" Type="http://schemas.openxmlformats.org/officeDocument/2006/relationships/hyperlink" Target="https://disk.yandex.ru/i/L8mzHQ9TKaYnpg" TargetMode="External"/><Relationship Id="rId420" Type="http://schemas.openxmlformats.org/officeDocument/2006/relationships/hyperlink" Target="https://disk.yandex.ru/i/-qMwie9i33Rw-g" TargetMode="External"/><Relationship Id="rId616" Type="http://schemas.openxmlformats.org/officeDocument/2006/relationships/hyperlink" Target="https://disk.yandex.ru/i/Jk1DjYzk9egmoA" TargetMode="External"/><Relationship Id="rId658" Type="http://schemas.openxmlformats.org/officeDocument/2006/relationships/hyperlink" Target="https://disk.yandex.ru/i/-Zp1UzRWEDTG5A" TargetMode="External"/><Relationship Id="rId823" Type="http://schemas.openxmlformats.org/officeDocument/2006/relationships/hyperlink" Target="https://disk.yandex.ru/i/dvRKONxwWUJaAA" TargetMode="External"/><Relationship Id="rId865" Type="http://schemas.openxmlformats.org/officeDocument/2006/relationships/hyperlink" Target="https://disk.yandex.ru/i/N7WPaC9ojfSL7w" TargetMode="External"/><Relationship Id="rId255" Type="http://schemas.openxmlformats.org/officeDocument/2006/relationships/hyperlink" Target="https://disk.yandex.ru/i/Ng1kqcJSRGqY2w" TargetMode="External"/><Relationship Id="rId297" Type="http://schemas.openxmlformats.org/officeDocument/2006/relationships/hyperlink" Target="https://disk.yandex.ru/i/ylP0OvZkWIGrTg" TargetMode="External"/><Relationship Id="rId462" Type="http://schemas.openxmlformats.org/officeDocument/2006/relationships/hyperlink" Target="https://disk.yandex.ru/i/WdVSlREUJ4M3Ug" TargetMode="External"/><Relationship Id="rId518" Type="http://schemas.openxmlformats.org/officeDocument/2006/relationships/hyperlink" Target="https://disk.yandex.ru/i/WbySMBBsbw5xwA" TargetMode="External"/><Relationship Id="rId725" Type="http://schemas.openxmlformats.org/officeDocument/2006/relationships/hyperlink" Target="https://disk.yandex.ru/i/8biziAU4UOAYQg" TargetMode="External"/><Relationship Id="rId115" Type="http://schemas.openxmlformats.org/officeDocument/2006/relationships/hyperlink" Target="https://disk.yandex.ru/i/pidQXV-1P-ZWog" TargetMode="External"/><Relationship Id="rId157" Type="http://schemas.openxmlformats.org/officeDocument/2006/relationships/hyperlink" Target="https://disk.yandex.ru/i/Ap19CrveuJuBSQ" TargetMode="External"/><Relationship Id="rId322" Type="http://schemas.openxmlformats.org/officeDocument/2006/relationships/hyperlink" Target="https://disk.yandex.ru/i/JVqBZ85B716qqQ" TargetMode="External"/><Relationship Id="rId364" Type="http://schemas.openxmlformats.org/officeDocument/2006/relationships/hyperlink" Target="https://disk.yandex.ru/i/7I1xagECk4vC6Q" TargetMode="External"/><Relationship Id="rId767" Type="http://schemas.openxmlformats.org/officeDocument/2006/relationships/hyperlink" Target="https://disk.yandex.ru/i/cCgO3vFC8muS8A" TargetMode="External"/><Relationship Id="rId61" Type="http://schemas.openxmlformats.org/officeDocument/2006/relationships/hyperlink" Target="https://disk.yandex.ru/i/5OW1shl2EJIqkg" TargetMode="External"/><Relationship Id="rId199" Type="http://schemas.openxmlformats.org/officeDocument/2006/relationships/hyperlink" Target="https://disk.yandex.ru/i/NgXKiKh9kibZaw" TargetMode="External"/><Relationship Id="rId571" Type="http://schemas.openxmlformats.org/officeDocument/2006/relationships/hyperlink" Target="https://disk.yandex.ru/i/gHrAIYacUddarw" TargetMode="External"/><Relationship Id="rId627" Type="http://schemas.openxmlformats.org/officeDocument/2006/relationships/hyperlink" Target="https://disk.yandex.ru/i/mn5-hERsRWhXcA" TargetMode="External"/><Relationship Id="rId669" Type="http://schemas.openxmlformats.org/officeDocument/2006/relationships/hyperlink" Target="https://disk.yandex.ru/i/An8gs8DsdhgH5Q" TargetMode="External"/><Relationship Id="rId834" Type="http://schemas.openxmlformats.org/officeDocument/2006/relationships/hyperlink" Target="https://disk.yandex.ru/i/vJx3SNl7VT0XDg" TargetMode="External"/><Relationship Id="rId876" Type="http://schemas.openxmlformats.org/officeDocument/2006/relationships/hyperlink" Target="https://disk.yandex.ru/i/6_GvTTlLTi2kTQ" TargetMode="External"/><Relationship Id="rId19" Type="http://schemas.openxmlformats.org/officeDocument/2006/relationships/hyperlink" Target="https://disk.yandex.ru/i/vmCuBLYgk_MUXQ" TargetMode="External"/><Relationship Id="rId224" Type="http://schemas.openxmlformats.org/officeDocument/2006/relationships/hyperlink" Target="https://disk.yandex.ru/i/0PH_O-IL9ls-Tg" TargetMode="External"/><Relationship Id="rId266" Type="http://schemas.openxmlformats.org/officeDocument/2006/relationships/hyperlink" Target="https://disk.yandex.ru/i/rgZ0ArbeMoQV4A" TargetMode="External"/><Relationship Id="rId431" Type="http://schemas.openxmlformats.org/officeDocument/2006/relationships/hyperlink" Target="https://disk.yandex.ru/i/0tdb7-l__fRxIQ" TargetMode="External"/><Relationship Id="rId473" Type="http://schemas.openxmlformats.org/officeDocument/2006/relationships/hyperlink" Target="https://disk.yandex.ru/i/bT_PESbTaF5bZw" TargetMode="External"/><Relationship Id="rId529" Type="http://schemas.openxmlformats.org/officeDocument/2006/relationships/hyperlink" Target="https://disk.yandex.ru/i/0dWeVEahxSZb5A" TargetMode="External"/><Relationship Id="rId680" Type="http://schemas.openxmlformats.org/officeDocument/2006/relationships/hyperlink" Target="https://disk.yandex.ru/i/2yWu6luxAZPECg" TargetMode="External"/><Relationship Id="rId736" Type="http://schemas.openxmlformats.org/officeDocument/2006/relationships/hyperlink" Target="https://disk.yandex.ru/i/n7JbcYnaGNoyOQ" TargetMode="External"/><Relationship Id="rId30" Type="http://schemas.openxmlformats.org/officeDocument/2006/relationships/hyperlink" Target="https://disk.yandex.ru/i/JTqiShlUsdnGPQ" TargetMode="External"/><Relationship Id="rId126" Type="http://schemas.openxmlformats.org/officeDocument/2006/relationships/hyperlink" Target="https://disk.yandex.ru/i/Tw7sLoIuLj2OQA" TargetMode="External"/><Relationship Id="rId168" Type="http://schemas.openxmlformats.org/officeDocument/2006/relationships/hyperlink" Target="https://disk.yandex.ru/i/I1vUkE0PIAKD_Q" TargetMode="External"/><Relationship Id="rId333" Type="http://schemas.openxmlformats.org/officeDocument/2006/relationships/hyperlink" Target="https://disk.yandex.ru/i/lf7ebor0z5bmrQ" TargetMode="External"/><Relationship Id="rId540" Type="http://schemas.openxmlformats.org/officeDocument/2006/relationships/hyperlink" Target="https://disk.yandex.ru/i/ODVXSwcvTiCNlg" TargetMode="External"/><Relationship Id="rId778" Type="http://schemas.openxmlformats.org/officeDocument/2006/relationships/hyperlink" Target="https://disk.yandex.ru/i/VFFZlM1zIOIWDQ" TargetMode="External"/><Relationship Id="rId72" Type="http://schemas.openxmlformats.org/officeDocument/2006/relationships/hyperlink" Target="https://disk.yandex.ru/i/cl7rjxFQVHTUbw" TargetMode="External"/><Relationship Id="rId375" Type="http://schemas.openxmlformats.org/officeDocument/2006/relationships/hyperlink" Target="https://disk.yandex.ru/i/iLAmpVI1kIKqXg" TargetMode="External"/><Relationship Id="rId582" Type="http://schemas.openxmlformats.org/officeDocument/2006/relationships/hyperlink" Target="https://disk.yandex.ru/i/A3EE8GAIiKd3uA" TargetMode="External"/><Relationship Id="rId638" Type="http://schemas.openxmlformats.org/officeDocument/2006/relationships/hyperlink" Target="https://disk.yandex.ru/i/hYRkZMLo4PGi5g" TargetMode="External"/><Relationship Id="rId803" Type="http://schemas.openxmlformats.org/officeDocument/2006/relationships/hyperlink" Target="https://disk.yandex.ru/i/cJW9xaqtVdCGHQ" TargetMode="External"/><Relationship Id="rId845" Type="http://schemas.openxmlformats.org/officeDocument/2006/relationships/hyperlink" Target="https://disk.yandex.ru/i/Wyt5xo0kSMph5Q" TargetMode="External"/><Relationship Id="rId3" Type="http://schemas.openxmlformats.org/officeDocument/2006/relationships/hyperlink" Target="https://disk.yandex.ru/i/TZ5XSkVMELAOIA" TargetMode="External"/><Relationship Id="rId235" Type="http://schemas.openxmlformats.org/officeDocument/2006/relationships/hyperlink" Target="https://disk.yandex.ru/i/JXkBcaggORJDlA" TargetMode="External"/><Relationship Id="rId277" Type="http://schemas.openxmlformats.org/officeDocument/2006/relationships/hyperlink" Target="https://disk.yandex.ru/i/BgO07qiRysapfg" TargetMode="External"/><Relationship Id="rId400" Type="http://schemas.openxmlformats.org/officeDocument/2006/relationships/hyperlink" Target="https://disk.yandex.ru/i/BoZt5frgo3TMjQ" TargetMode="External"/><Relationship Id="rId442" Type="http://schemas.openxmlformats.org/officeDocument/2006/relationships/hyperlink" Target="https://disk.yandex.ru/i/YHhHMNPr3TGpYg" TargetMode="External"/><Relationship Id="rId484" Type="http://schemas.openxmlformats.org/officeDocument/2006/relationships/hyperlink" Target="https://disk.yandex.ru/i/yhR8gT7hY2Wfog" TargetMode="External"/><Relationship Id="rId705" Type="http://schemas.openxmlformats.org/officeDocument/2006/relationships/hyperlink" Target="https://disk.yandex.ru/i/SX_vuP7-jUj-0w" TargetMode="External"/><Relationship Id="rId887" Type="http://schemas.openxmlformats.org/officeDocument/2006/relationships/hyperlink" Target="https://disk.yandex.ru/i/J4meMOhs0dSZJQ" TargetMode="External"/><Relationship Id="rId137" Type="http://schemas.openxmlformats.org/officeDocument/2006/relationships/hyperlink" Target="https://disk.yandex.ru/i/qf2cjeGSWNj0Og" TargetMode="External"/><Relationship Id="rId302" Type="http://schemas.openxmlformats.org/officeDocument/2006/relationships/hyperlink" Target="https://disk.yandex.ru/i/Oql9ROA2f80FnQ" TargetMode="External"/><Relationship Id="rId344" Type="http://schemas.openxmlformats.org/officeDocument/2006/relationships/hyperlink" Target="https://disk.yandex.ru/i/Twgi6G_EEmKCow" TargetMode="External"/><Relationship Id="rId691" Type="http://schemas.openxmlformats.org/officeDocument/2006/relationships/hyperlink" Target="https://disk.yandex.ru/i/4rRtWpz7umYNRg" TargetMode="External"/><Relationship Id="rId747" Type="http://schemas.openxmlformats.org/officeDocument/2006/relationships/hyperlink" Target="https://disk.yandex.ru/i/CEZNCoBflYeRkw" TargetMode="External"/><Relationship Id="rId789" Type="http://schemas.openxmlformats.org/officeDocument/2006/relationships/hyperlink" Target="https://disk.yandex.ru/i/RVFNbfDNA0uk_w" TargetMode="External"/><Relationship Id="rId41" Type="http://schemas.openxmlformats.org/officeDocument/2006/relationships/hyperlink" Target="https://disk.yandex.ru/i/Y2RXHUaDQOFeEw" TargetMode="External"/><Relationship Id="rId83" Type="http://schemas.openxmlformats.org/officeDocument/2006/relationships/hyperlink" Target="https://disk.yandex.ru/i/ZXA9xEu_Ab6-Uw" TargetMode="External"/><Relationship Id="rId179" Type="http://schemas.openxmlformats.org/officeDocument/2006/relationships/hyperlink" Target="https://disk.yandex.ru/i/wvlfZDr8sft_0w" TargetMode="External"/><Relationship Id="rId386" Type="http://schemas.openxmlformats.org/officeDocument/2006/relationships/hyperlink" Target="https://disk.yandex.ru/i/ehTsCNltViY8wg" TargetMode="External"/><Relationship Id="rId551" Type="http://schemas.openxmlformats.org/officeDocument/2006/relationships/hyperlink" Target="https://disk.yandex.ru/i/LcbRx2r7yj0v-w" TargetMode="External"/><Relationship Id="rId593" Type="http://schemas.openxmlformats.org/officeDocument/2006/relationships/hyperlink" Target="https://disk.yandex.ru/i/zZa4AUbDkxsqjA" TargetMode="External"/><Relationship Id="rId607" Type="http://schemas.openxmlformats.org/officeDocument/2006/relationships/hyperlink" Target="https://disk.yandex.ru/i/WRtfE8Tygjso1Q" TargetMode="External"/><Relationship Id="rId649" Type="http://schemas.openxmlformats.org/officeDocument/2006/relationships/hyperlink" Target="https://disk.yandex.ru/i/WIjTFU5GsL54rA" TargetMode="External"/><Relationship Id="rId814" Type="http://schemas.openxmlformats.org/officeDocument/2006/relationships/hyperlink" Target="https://disk.yandex.ru/i/z9k1pOo9XnWmtQ" TargetMode="External"/><Relationship Id="rId856" Type="http://schemas.openxmlformats.org/officeDocument/2006/relationships/hyperlink" Target="https://disk.yandex.ru/i/r7tsV2eZ4RZAgw" TargetMode="External"/><Relationship Id="rId190" Type="http://schemas.openxmlformats.org/officeDocument/2006/relationships/hyperlink" Target="https://disk.yandex.ru/i/kP_A5IAu2sPR8A" TargetMode="External"/><Relationship Id="rId204" Type="http://schemas.openxmlformats.org/officeDocument/2006/relationships/hyperlink" Target="https://disk.yandex.ru/i/z9nxGVKSmDy9OA" TargetMode="External"/><Relationship Id="rId246" Type="http://schemas.openxmlformats.org/officeDocument/2006/relationships/hyperlink" Target="https://disk.yandex.ru/i/PMkFBwfO9oTs4w" TargetMode="External"/><Relationship Id="rId288" Type="http://schemas.openxmlformats.org/officeDocument/2006/relationships/hyperlink" Target="https://disk.yandex.ru/i/0wkGRP80abXnvw" TargetMode="External"/><Relationship Id="rId411" Type="http://schemas.openxmlformats.org/officeDocument/2006/relationships/hyperlink" Target="https://disk.yandex.ru/i/t0FDM3awn77KuQ" TargetMode="External"/><Relationship Id="rId453" Type="http://schemas.openxmlformats.org/officeDocument/2006/relationships/hyperlink" Target="https://disk.yandex.ru/i/LzT78Qg6Lkmk4Q" TargetMode="External"/><Relationship Id="rId509" Type="http://schemas.openxmlformats.org/officeDocument/2006/relationships/hyperlink" Target="https://disk.yandex.ru/i/O30YxcZM5GsU5g" TargetMode="External"/><Relationship Id="rId660" Type="http://schemas.openxmlformats.org/officeDocument/2006/relationships/hyperlink" Target="https://disk.yandex.ru/i/0NJ0TD1NRNz5Fg" TargetMode="External"/><Relationship Id="rId106" Type="http://schemas.openxmlformats.org/officeDocument/2006/relationships/hyperlink" Target="https://disk.yandex.ru/i/6DrIY31Ss_RiRw" TargetMode="External"/><Relationship Id="rId313" Type="http://schemas.openxmlformats.org/officeDocument/2006/relationships/hyperlink" Target="https://disk.yandex.ru/i/dLv6gSLEPZsN9w" TargetMode="External"/><Relationship Id="rId495" Type="http://schemas.openxmlformats.org/officeDocument/2006/relationships/hyperlink" Target="https://disk.yandex.ru/i/AgwudL-y5MQfQw" TargetMode="External"/><Relationship Id="rId716" Type="http://schemas.openxmlformats.org/officeDocument/2006/relationships/hyperlink" Target="https://disk.yandex.ru/i/WsNa_hPWaxLYdA" TargetMode="External"/><Relationship Id="rId758" Type="http://schemas.openxmlformats.org/officeDocument/2006/relationships/hyperlink" Target="https://disk.yandex.ru/i/o1SzSLxDVVNDOA" TargetMode="External"/><Relationship Id="rId10" Type="http://schemas.openxmlformats.org/officeDocument/2006/relationships/hyperlink" Target="https://disk.yandex.ru/i/oBeA0801C5zmsw" TargetMode="External"/><Relationship Id="rId52" Type="http://schemas.openxmlformats.org/officeDocument/2006/relationships/hyperlink" Target="https://disk.yandex.ru/i/ipRFeqHswMuF9A" TargetMode="External"/><Relationship Id="rId94" Type="http://schemas.openxmlformats.org/officeDocument/2006/relationships/hyperlink" Target="https://disk.yandex.ru/i/Jp5N2I8K2uX6BQ" TargetMode="External"/><Relationship Id="rId148" Type="http://schemas.openxmlformats.org/officeDocument/2006/relationships/hyperlink" Target="https://disk.yandex.ru/i/plwjsCp753ix7A" TargetMode="External"/><Relationship Id="rId355" Type="http://schemas.openxmlformats.org/officeDocument/2006/relationships/hyperlink" Target="https://disk.yandex.ru/i/8EhzylShNFQlLQ" TargetMode="External"/><Relationship Id="rId397" Type="http://schemas.openxmlformats.org/officeDocument/2006/relationships/hyperlink" Target="https://disk.yandex.ru/i/vml600tF7iBh8A" TargetMode="External"/><Relationship Id="rId520" Type="http://schemas.openxmlformats.org/officeDocument/2006/relationships/hyperlink" Target="https://disk.yandex.ru/i/SFgpZokjk_7F-g" TargetMode="External"/><Relationship Id="rId562" Type="http://schemas.openxmlformats.org/officeDocument/2006/relationships/hyperlink" Target="https://disk.yandex.ru/i/wpAhji4Jvhzi9Q" TargetMode="External"/><Relationship Id="rId618" Type="http://schemas.openxmlformats.org/officeDocument/2006/relationships/hyperlink" Target="https://disk.yandex.ru/i/YyQFjmd3jxzrUg" TargetMode="External"/><Relationship Id="rId825" Type="http://schemas.openxmlformats.org/officeDocument/2006/relationships/hyperlink" Target="https://disk.yandex.ru/i/NhboSOqBTH44ng" TargetMode="External"/><Relationship Id="rId215" Type="http://schemas.openxmlformats.org/officeDocument/2006/relationships/hyperlink" Target="https://disk.yandex.ru/i/n7HB4kITFGU8dQ" TargetMode="External"/><Relationship Id="rId257" Type="http://schemas.openxmlformats.org/officeDocument/2006/relationships/hyperlink" Target="https://disk.yandex.ru/i/SfEj9XS9Ro1yHA" TargetMode="External"/><Relationship Id="rId422" Type="http://schemas.openxmlformats.org/officeDocument/2006/relationships/hyperlink" Target="https://disk.yandex.ru/i/h5KnJ8iP-yV3qw" TargetMode="External"/><Relationship Id="rId464" Type="http://schemas.openxmlformats.org/officeDocument/2006/relationships/hyperlink" Target="https://disk.yandex.ru/i/kXBQ5OQSFiYS-A" TargetMode="External"/><Relationship Id="rId867" Type="http://schemas.openxmlformats.org/officeDocument/2006/relationships/hyperlink" Target="https://disk.yandex.ru/i/ve0wyJHbE9Jusg" TargetMode="External"/><Relationship Id="rId299" Type="http://schemas.openxmlformats.org/officeDocument/2006/relationships/hyperlink" Target="https://disk.yandex.ru/i/fF6i3JDVIPMWiw" TargetMode="External"/><Relationship Id="rId727" Type="http://schemas.openxmlformats.org/officeDocument/2006/relationships/hyperlink" Target="https://disk.yandex.ru/i/A1lXt2q9YmbbrQ" TargetMode="External"/><Relationship Id="rId63" Type="http://schemas.openxmlformats.org/officeDocument/2006/relationships/hyperlink" Target="https://disk.yandex.ru/i/cHQZoCUuaz5MgQ" TargetMode="External"/><Relationship Id="rId159" Type="http://schemas.openxmlformats.org/officeDocument/2006/relationships/hyperlink" Target="https://disk.yandex.ru/i/uFLnVnA1HwoolA" TargetMode="External"/><Relationship Id="rId366" Type="http://schemas.openxmlformats.org/officeDocument/2006/relationships/hyperlink" Target="https://disk.yandex.ru/i/RZlMlENTNl7vFA" TargetMode="External"/><Relationship Id="rId573" Type="http://schemas.openxmlformats.org/officeDocument/2006/relationships/hyperlink" Target="https://disk.yandex.ru/i/9yqtLqjzkBDcaw" TargetMode="External"/><Relationship Id="rId780" Type="http://schemas.openxmlformats.org/officeDocument/2006/relationships/hyperlink" Target="https://disk.yandex.ru/i/nUNpqo80YRfzUg" TargetMode="External"/><Relationship Id="rId226" Type="http://schemas.openxmlformats.org/officeDocument/2006/relationships/hyperlink" Target="https://disk.yandex.ru/i/qCEvXtRbCdU4LQ" TargetMode="External"/><Relationship Id="rId433" Type="http://schemas.openxmlformats.org/officeDocument/2006/relationships/hyperlink" Target="https://disk.yandex.ru/i/SZB3gUtVI7hBUw" TargetMode="External"/><Relationship Id="rId878" Type="http://schemas.openxmlformats.org/officeDocument/2006/relationships/hyperlink" Target="https://disk.yandex.ru/i/aPW0i464UInYqg" TargetMode="External"/><Relationship Id="rId640" Type="http://schemas.openxmlformats.org/officeDocument/2006/relationships/hyperlink" Target="https://disk.yandex.ru/i/cloZ5v_0Mgh1xQ" TargetMode="External"/><Relationship Id="rId738" Type="http://schemas.openxmlformats.org/officeDocument/2006/relationships/hyperlink" Target="https://disk.yandex.ru/i/tFOCK4btY1VyAw" TargetMode="External"/><Relationship Id="rId74" Type="http://schemas.openxmlformats.org/officeDocument/2006/relationships/hyperlink" Target="https://disk.yandex.ru/i/bIkp97jJxyI4hA" TargetMode="External"/><Relationship Id="rId377" Type="http://schemas.openxmlformats.org/officeDocument/2006/relationships/hyperlink" Target="https://disk.yandex.ru/i/I9LXIKonj0rMDg" TargetMode="External"/><Relationship Id="rId500" Type="http://schemas.openxmlformats.org/officeDocument/2006/relationships/hyperlink" Target="https://disk.yandex.ru/i/drN9GYGBVpRkZg" TargetMode="External"/><Relationship Id="rId584" Type="http://schemas.openxmlformats.org/officeDocument/2006/relationships/hyperlink" Target="https://disk.yandex.ru/i/vSaNS5mVEQ067g" TargetMode="External"/><Relationship Id="rId805" Type="http://schemas.openxmlformats.org/officeDocument/2006/relationships/hyperlink" Target="https://disk.yandex.ru/i/eaLL_cq8uLbQfA" TargetMode="External"/><Relationship Id="rId5" Type="http://schemas.openxmlformats.org/officeDocument/2006/relationships/hyperlink" Target="https://disk.yandex.ru/i/iQ8bOqD8ArDlqw" TargetMode="External"/><Relationship Id="rId237" Type="http://schemas.openxmlformats.org/officeDocument/2006/relationships/hyperlink" Target="https://disk.yandex.ru/i/J0UPAgKxUx0h5g" TargetMode="External"/><Relationship Id="rId791" Type="http://schemas.openxmlformats.org/officeDocument/2006/relationships/hyperlink" Target="https://disk.yandex.ru/i/HCaSM8XFRDUmNg" TargetMode="External"/><Relationship Id="rId889" Type="http://schemas.openxmlformats.org/officeDocument/2006/relationships/hyperlink" Target="https://disk.yandex.ru/i/h4fdn_m4jaOeXQ" TargetMode="External"/><Relationship Id="rId444" Type="http://schemas.openxmlformats.org/officeDocument/2006/relationships/hyperlink" Target="https://disk.yandex.ru/i/2s4Q-xzqehQzpw" TargetMode="External"/><Relationship Id="rId651" Type="http://schemas.openxmlformats.org/officeDocument/2006/relationships/hyperlink" Target="https://disk.yandex.ru/i/DYO9wsQ860lySA" TargetMode="External"/><Relationship Id="rId749" Type="http://schemas.openxmlformats.org/officeDocument/2006/relationships/hyperlink" Target="https://disk.yandex.ru/i/_Y9z6i_-l-_ntg" TargetMode="External"/><Relationship Id="rId290" Type="http://schemas.openxmlformats.org/officeDocument/2006/relationships/hyperlink" Target="https://disk.yandex.ru/i/0XnWeSby4twIUQ" TargetMode="External"/><Relationship Id="rId304" Type="http://schemas.openxmlformats.org/officeDocument/2006/relationships/hyperlink" Target="https://disk.yandex.ru/i/rk8AKHHgSdHAew" TargetMode="External"/><Relationship Id="rId388" Type="http://schemas.openxmlformats.org/officeDocument/2006/relationships/hyperlink" Target="https://disk.yandex.ru/i/ir3PndFu9BtrhQ" TargetMode="External"/><Relationship Id="rId511" Type="http://schemas.openxmlformats.org/officeDocument/2006/relationships/hyperlink" Target="https://disk.yandex.ru/i/xkoZ1gHKJQLagg" TargetMode="External"/><Relationship Id="rId609" Type="http://schemas.openxmlformats.org/officeDocument/2006/relationships/hyperlink" Target="https://disk.yandex.ru/i/yEBiDhRTdRrlRA" TargetMode="External"/><Relationship Id="rId85" Type="http://schemas.openxmlformats.org/officeDocument/2006/relationships/hyperlink" Target="https://disk.yandex.ru/i/0ZkLqmJSgABQkA" TargetMode="External"/><Relationship Id="rId150" Type="http://schemas.openxmlformats.org/officeDocument/2006/relationships/hyperlink" Target="https://disk.yandex.ru/i/ot2S7TsXkrOA1Q" TargetMode="External"/><Relationship Id="rId595" Type="http://schemas.openxmlformats.org/officeDocument/2006/relationships/hyperlink" Target="https://disk.yandex.ru/i/FTexTSusGhWgXw" TargetMode="External"/><Relationship Id="rId816" Type="http://schemas.openxmlformats.org/officeDocument/2006/relationships/hyperlink" Target="https://disk.yandex.ru/i/FwNE8kpeGTa3gw" TargetMode="External"/><Relationship Id="rId248" Type="http://schemas.openxmlformats.org/officeDocument/2006/relationships/hyperlink" Target="https://disk.yandex.ru/i/mcgrmOqDRhwlNQ" TargetMode="External"/><Relationship Id="rId455" Type="http://schemas.openxmlformats.org/officeDocument/2006/relationships/hyperlink" Target="https://disk.yandex.ru/i/asQpzy-5t3nDtA" TargetMode="External"/><Relationship Id="rId662" Type="http://schemas.openxmlformats.org/officeDocument/2006/relationships/hyperlink" Target="https://disk.yandex.ru/i/zHRaR0cL6ooovw" TargetMode="External"/><Relationship Id="rId12" Type="http://schemas.openxmlformats.org/officeDocument/2006/relationships/hyperlink" Target="https://disk.yandex.ru/i/RgDSlEz8BRyQeA" TargetMode="External"/><Relationship Id="rId108" Type="http://schemas.openxmlformats.org/officeDocument/2006/relationships/hyperlink" Target="https://disk.yandex.ru/i/cwfyzGUJlFr1VQ" TargetMode="External"/><Relationship Id="rId315" Type="http://schemas.openxmlformats.org/officeDocument/2006/relationships/hyperlink" Target="https://disk.yandex.ru/i/GPyMigTNIwclmA" TargetMode="External"/><Relationship Id="rId522" Type="http://schemas.openxmlformats.org/officeDocument/2006/relationships/hyperlink" Target="https://disk.yandex.ru/i/_4EYphJdqW53vw" TargetMode="External"/><Relationship Id="rId96" Type="http://schemas.openxmlformats.org/officeDocument/2006/relationships/hyperlink" Target="https://disk.yandex.ru/i/m6bYmsT_YMZ4lg" TargetMode="External"/><Relationship Id="rId161" Type="http://schemas.openxmlformats.org/officeDocument/2006/relationships/hyperlink" Target="https://disk.yandex.ru/i/a2tHH4EQMXpT-w" TargetMode="External"/><Relationship Id="rId399" Type="http://schemas.openxmlformats.org/officeDocument/2006/relationships/hyperlink" Target="https://disk.yandex.ru/i/J4xNVctgc5tl6Q" TargetMode="External"/><Relationship Id="rId827" Type="http://schemas.openxmlformats.org/officeDocument/2006/relationships/hyperlink" Target="https://disk.yandex.ru/i/e0RFXQ2LDPH67A" TargetMode="External"/><Relationship Id="rId259" Type="http://schemas.openxmlformats.org/officeDocument/2006/relationships/hyperlink" Target="https://disk.yandex.ru/i/4DAhpNgsy0l4OQ" TargetMode="External"/><Relationship Id="rId466" Type="http://schemas.openxmlformats.org/officeDocument/2006/relationships/hyperlink" Target="https://disk.yandex.ru/i/mOW_Or-73Hx09g" TargetMode="External"/><Relationship Id="rId673" Type="http://schemas.openxmlformats.org/officeDocument/2006/relationships/hyperlink" Target="https://disk.yandex.ru/i/p9ciPvESZIxXbg" TargetMode="External"/><Relationship Id="rId880" Type="http://schemas.openxmlformats.org/officeDocument/2006/relationships/hyperlink" Target="https://disk.yandex.ru/i/tYLZV0iMSPEjDQ" TargetMode="External"/><Relationship Id="rId23" Type="http://schemas.openxmlformats.org/officeDocument/2006/relationships/hyperlink" Target="https://disk.yandex.ru/i/FUGlVd21LgM63w" TargetMode="External"/><Relationship Id="rId119" Type="http://schemas.openxmlformats.org/officeDocument/2006/relationships/hyperlink" Target="https://disk.yandex.ru/i/ayZrj_a-pce8Nw" TargetMode="External"/><Relationship Id="rId326" Type="http://schemas.openxmlformats.org/officeDocument/2006/relationships/hyperlink" Target="https://disk.yandex.ru/i/dn8jcNi4F966pg" TargetMode="External"/><Relationship Id="rId533" Type="http://schemas.openxmlformats.org/officeDocument/2006/relationships/hyperlink" Target="https://disk.yandex.ru/i/VeCovRIeSxYAGQ" TargetMode="External"/><Relationship Id="rId740" Type="http://schemas.openxmlformats.org/officeDocument/2006/relationships/hyperlink" Target="https://disk.yandex.ru/i/ZELz1yhjGUWpww" TargetMode="External"/><Relationship Id="rId838" Type="http://schemas.openxmlformats.org/officeDocument/2006/relationships/hyperlink" Target="https://disk.yandex.ru/i/rk8AKHHgSdHAew" TargetMode="External"/><Relationship Id="rId172" Type="http://schemas.openxmlformats.org/officeDocument/2006/relationships/hyperlink" Target="https://disk.yandex.ru/i/jWzVTEkJFvLUrw" TargetMode="External"/><Relationship Id="rId477" Type="http://schemas.openxmlformats.org/officeDocument/2006/relationships/hyperlink" Target="https://disk.yandex.ru/i/bLgx3xfxlvjbbQ" TargetMode="External"/><Relationship Id="rId600" Type="http://schemas.openxmlformats.org/officeDocument/2006/relationships/hyperlink" Target="https://disk.yandex.ru/i/qoAiKCbomnPdOQ" TargetMode="External"/><Relationship Id="rId684" Type="http://schemas.openxmlformats.org/officeDocument/2006/relationships/hyperlink" Target="https://disk.yandex.ru/d/_oJYadDYfLAKOA" TargetMode="External"/><Relationship Id="rId337" Type="http://schemas.openxmlformats.org/officeDocument/2006/relationships/hyperlink" Target="https://disk.yandex.ru/i/GSYsTqhZ2XlKGQ" TargetMode="External"/><Relationship Id="rId891" Type="http://schemas.openxmlformats.org/officeDocument/2006/relationships/hyperlink" Target="https://disk.yandex.ru/i/oj179pqnWUCk3w" TargetMode="External"/><Relationship Id="rId34" Type="http://schemas.openxmlformats.org/officeDocument/2006/relationships/hyperlink" Target="https://disk.yandex.ru/i/orSb2JuagwGnbA" TargetMode="External"/><Relationship Id="rId544" Type="http://schemas.openxmlformats.org/officeDocument/2006/relationships/hyperlink" Target="https://disk.yandex.ru/i/FnWoS-ukRhvjfw" TargetMode="External"/><Relationship Id="rId751" Type="http://schemas.openxmlformats.org/officeDocument/2006/relationships/hyperlink" Target="https://disk.yandex.ru/i/s1crDk9eqXXT1g" TargetMode="External"/><Relationship Id="rId849" Type="http://schemas.openxmlformats.org/officeDocument/2006/relationships/hyperlink" Target="https://disk.yandex.ru/i/D-UalBnqYSy8DQ" TargetMode="External"/><Relationship Id="rId183" Type="http://schemas.openxmlformats.org/officeDocument/2006/relationships/hyperlink" Target="https://disk.yandex.ru/i/qi_QHghbHQ_gOA" TargetMode="External"/><Relationship Id="rId390" Type="http://schemas.openxmlformats.org/officeDocument/2006/relationships/hyperlink" Target="https://disk.yandex.ru/i/hnijBdqqIX-Vwg" TargetMode="External"/><Relationship Id="rId404" Type="http://schemas.openxmlformats.org/officeDocument/2006/relationships/hyperlink" Target="https://disk.yandex.ru/i/VDv0-7AXIcaR0A" TargetMode="External"/><Relationship Id="rId611" Type="http://schemas.openxmlformats.org/officeDocument/2006/relationships/hyperlink" Target="https://disk.yandex.ru/i/Xtl3c9bn5SzeOQ" TargetMode="External"/><Relationship Id="rId250" Type="http://schemas.openxmlformats.org/officeDocument/2006/relationships/hyperlink" Target="https://disk.yandex.ru/i/kFNjFu3-q2jAsQ" TargetMode="External"/><Relationship Id="rId488" Type="http://schemas.openxmlformats.org/officeDocument/2006/relationships/hyperlink" Target="https://disk.yandex.ru/i/w6JiWjMHmU6gfg" TargetMode="External"/><Relationship Id="rId695" Type="http://schemas.openxmlformats.org/officeDocument/2006/relationships/hyperlink" Target="https://disk.yandex.ru/i/v1sXaByq3qN89Q" TargetMode="External"/><Relationship Id="rId709" Type="http://schemas.openxmlformats.org/officeDocument/2006/relationships/hyperlink" Target="https://disk.yandex.ru/i/gQ5xxRSC3ZrY0w" TargetMode="External"/><Relationship Id="rId45" Type="http://schemas.openxmlformats.org/officeDocument/2006/relationships/hyperlink" Target="https://disk.yandex.ru/i/MaPuB0PfcdXveA" TargetMode="External"/><Relationship Id="rId110" Type="http://schemas.openxmlformats.org/officeDocument/2006/relationships/hyperlink" Target="https://disk.yandex.ru/i/uDna59V4rbmsYA" TargetMode="External"/><Relationship Id="rId348" Type="http://schemas.openxmlformats.org/officeDocument/2006/relationships/hyperlink" Target="https://disk.yandex.ru/i/Ho8-V3LFFoJQLQ" TargetMode="External"/><Relationship Id="rId555" Type="http://schemas.openxmlformats.org/officeDocument/2006/relationships/hyperlink" Target="https://disk.yandex.ru/i/SBW82j6BErwTdg" TargetMode="External"/><Relationship Id="rId762" Type="http://schemas.openxmlformats.org/officeDocument/2006/relationships/hyperlink" Target="https://disk.yandex.ru/i/Zb0dIwLP1P0w9w" TargetMode="External"/><Relationship Id="rId194" Type="http://schemas.openxmlformats.org/officeDocument/2006/relationships/hyperlink" Target="https://disk.yandex.ru/i/ts47V8IMcYYBdA" TargetMode="External"/><Relationship Id="rId208" Type="http://schemas.openxmlformats.org/officeDocument/2006/relationships/hyperlink" Target="https://disk.yandex.ru/i/E4GecpQvZ4dC1A" TargetMode="External"/><Relationship Id="rId415" Type="http://schemas.openxmlformats.org/officeDocument/2006/relationships/hyperlink" Target="https://disk.yandex.ru/i/6nzEB94iaHQUNg" TargetMode="External"/><Relationship Id="rId622" Type="http://schemas.openxmlformats.org/officeDocument/2006/relationships/hyperlink" Target="https://disk.yandex.ru/i/Dz81cIO9udPNHg" TargetMode="External"/><Relationship Id="rId261" Type="http://schemas.openxmlformats.org/officeDocument/2006/relationships/hyperlink" Target="https://disk.yandex.ru/i/6u1sL-5u5iRhqg" TargetMode="External"/><Relationship Id="rId499" Type="http://schemas.openxmlformats.org/officeDocument/2006/relationships/hyperlink" Target="https://disk.yandex.ru/i/SFjHSq1bnv2kQw" TargetMode="External"/><Relationship Id="rId56" Type="http://schemas.openxmlformats.org/officeDocument/2006/relationships/hyperlink" Target="https://disk.yandex.ru/i/myJvTHNplg2bNw" TargetMode="External"/><Relationship Id="rId359" Type="http://schemas.openxmlformats.org/officeDocument/2006/relationships/hyperlink" Target="https://disk.yandex.ru/i/IYmRWyq4Rrg10g" TargetMode="External"/><Relationship Id="rId566" Type="http://schemas.openxmlformats.org/officeDocument/2006/relationships/hyperlink" Target="https://disk.yandex.ru/i/leEv1KotE-kUfQ" TargetMode="External"/><Relationship Id="rId773" Type="http://schemas.openxmlformats.org/officeDocument/2006/relationships/hyperlink" Target="https://disk.yandex.ru/i/fTb3oslogiEC6Q" TargetMode="External"/><Relationship Id="rId121" Type="http://schemas.openxmlformats.org/officeDocument/2006/relationships/hyperlink" Target="https://disk.yandex.ru/i/vLi4jLGJz0b_pA" TargetMode="External"/><Relationship Id="rId219" Type="http://schemas.openxmlformats.org/officeDocument/2006/relationships/hyperlink" Target="https://disk.yandex.ru/i/yRix76D6_oJNYg" TargetMode="External"/><Relationship Id="rId426" Type="http://schemas.openxmlformats.org/officeDocument/2006/relationships/hyperlink" Target="https://disk.yandex.ru/i/RVj4pldMiUGskA" TargetMode="External"/><Relationship Id="rId633" Type="http://schemas.openxmlformats.org/officeDocument/2006/relationships/hyperlink" Target="https://disk.yandex.ru/i/-0tmG7_Ej0kPzg" TargetMode="External"/><Relationship Id="rId840" Type="http://schemas.openxmlformats.org/officeDocument/2006/relationships/hyperlink" Target="https://disk.yandex.ru/i/tgx9gUpK-IaT2A" TargetMode="External"/><Relationship Id="rId67" Type="http://schemas.openxmlformats.org/officeDocument/2006/relationships/hyperlink" Target="https://disk.yandex.ru/i/C_TQ0K02RATIcw" TargetMode="External"/><Relationship Id="rId272" Type="http://schemas.openxmlformats.org/officeDocument/2006/relationships/hyperlink" Target="https://disk.yandex.ru/i/m9FXJGl6d-5rtA" TargetMode="External"/><Relationship Id="rId577" Type="http://schemas.openxmlformats.org/officeDocument/2006/relationships/hyperlink" Target="https://disk.yandex.ru/i/Tch0CFTMuACHVw" TargetMode="External"/><Relationship Id="rId700" Type="http://schemas.openxmlformats.org/officeDocument/2006/relationships/hyperlink" Target="https://disk.yandex.ru/i/GQM6KfurfZlXgg" TargetMode="External"/><Relationship Id="rId132" Type="http://schemas.openxmlformats.org/officeDocument/2006/relationships/hyperlink" Target="https://disk.yandex.ru/i/7wGiZpWEBZcbBA" TargetMode="External"/><Relationship Id="rId784" Type="http://schemas.openxmlformats.org/officeDocument/2006/relationships/hyperlink" Target="https://disk.yandex.ru/i/g4VgiJ_Is6WArw" TargetMode="External"/><Relationship Id="rId437" Type="http://schemas.openxmlformats.org/officeDocument/2006/relationships/hyperlink" Target="https://disk.yandex.ru/i/uo6uu1BvVMR9DQ" TargetMode="External"/><Relationship Id="rId644" Type="http://schemas.openxmlformats.org/officeDocument/2006/relationships/hyperlink" Target="https://disk.yandex.ru/i/IixNsiPL2dgNnQ" TargetMode="External"/><Relationship Id="rId851" Type="http://schemas.openxmlformats.org/officeDocument/2006/relationships/hyperlink" Target="https://disk.yandex.ru/i/OSNAIh--BP12kQ" TargetMode="External"/><Relationship Id="rId283" Type="http://schemas.openxmlformats.org/officeDocument/2006/relationships/hyperlink" Target="https://disk.yandex.ru/i/wjjMmmQXzX8xVg" TargetMode="External"/><Relationship Id="rId490" Type="http://schemas.openxmlformats.org/officeDocument/2006/relationships/hyperlink" Target="https://disk.yandex.ru/i/TpIagRYpomLQMw" TargetMode="External"/><Relationship Id="rId504" Type="http://schemas.openxmlformats.org/officeDocument/2006/relationships/hyperlink" Target="https://disk.yandex.ru/i/BvDmirrJuG5sjA" TargetMode="External"/><Relationship Id="rId711" Type="http://schemas.openxmlformats.org/officeDocument/2006/relationships/hyperlink" Target="https://disk.yandex.ru/i/9dNVeUdZ41aL0w" TargetMode="External"/><Relationship Id="rId78" Type="http://schemas.openxmlformats.org/officeDocument/2006/relationships/hyperlink" Target="https://disk.yandex.ru/i/EJGJQqgiFx6UgA" TargetMode="External"/><Relationship Id="rId143" Type="http://schemas.openxmlformats.org/officeDocument/2006/relationships/hyperlink" Target="https://disk.yandex.ru/i/gnFJWmerBuwUbA" TargetMode="External"/><Relationship Id="rId350" Type="http://schemas.openxmlformats.org/officeDocument/2006/relationships/hyperlink" Target="https://disk.yandex.ru/i/sp7fug1fXNv2EA" TargetMode="External"/><Relationship Id="rId588" Type="http://schemas.openxmlformats.org/officeDocument/2006/relationships/hyperlink" Target="https://disk.yandex.ru/i/jp-xq6OpZvQCUQ" TargetMode="External"/><Relationship Id="rId795" Type="http://schemas.openxmlformats.org/officeDocument/2006/relationships/hyperlink" Target="https://disk.yandex.ru/i/3nowM45m9_Cvxw" TargetMode="External"/><Relationship Id="rId809" Type="http://schemas.openxmlformats.org/officeDocument/2006/relationships/hyperlink" Target="https://disk.yandex.ru/i/IW3k0UgEcYu_Hg" TargetMode="External"/><Relationship Id="rId9" Type="http://schemas.openxmlformats.org/officeDocument/2006/relationships/hyperlink" Target="https://disk.yandex.ru/i/U_ZFNWwcJm3JXg" TargetMode="External"/><Relationship Id="rId210" Type="http://schemas.openxmlformats.org/officeDocument/2006/relationships/hyperlink" Target="https://disk.yandex.ru/i/We4BV0PKzFY2TQ" TargetMode="External"/><Relationship Id="rId448" Type="http://schemas.openxmlformats.org/officeDocument/2006/relationships/hyperlink" Target="https://disk.yandex.ru/i/VqUkCIcnGRQqog" TargetMode="External"/><Relationship Id="rId655" Type="http://schemas.openxmlformats.org/officeDocument/2006/relationships/hyperlink" Target="https://disk.yandex.ru/i/HXN5VfxBRMbPUg" TargetMode="External"/><Relationship Id="rId862" Type="http://schemas.openxmlformats.org/officeDocument/2006/relationships/hyperlink" Target="https://disk.yandex.ru/i/L8ohxRNX_uu8eQ" TargetMode="External"/><Relationship Id="rId294" Type="http://schemas.openxmlformats.org/officeDocument/2006/relationships/hyperlink" Target="https://disk.yandex.ru/i/6iHfKnRqLlpCLQ" TargetMode="External"/><Relationship Id="rId308" Type="http://schemas.openxmlformats.org/officeDocument/2006/relationships/hyperlink" Target="https://disk.yandex.ru/i/hPksrxO4Ahx_CA" TargetMode="External"/><Relationship Id="rId515" Type="http://schemas.openxmlformats.org/officeDocument/2006/relationships/hyperlink" Target="https://disk.yandex.ru/i/bO_uCaCQ36z9yw" TargetMode="External"/><Relationship Id="rId722" Type="http://schemas.openxmlformats.org/officeDocument/2006/relationships/hyperlink" Target="https://disk.yandex.ru/i/8HEuNryR2REWbQ" TargetMode="External"/><Relationship Id="rId89" Type="http://schemas.openxmlformats.org/officeDocument/2006/relationships/hyperlink" Target="https://disk.yandex.ru/i/oCxPfvZT1hA9hg" TargetMode="External"/><Relationship Id="rId154" Type="http://schemas.openxmlformats.org/officeDocument/2006/relationships/hyperlink" Target="https://disk.yandex.ru/i/AuLa6ROkzicMbA" TargetMode="External"/><Relationship Id="rId361" Type="http://schemas.openxmlformats.org/officeDocument/2006/relationships/hyperlink" Target="https://disk.yandex.ru/i/7lyJWTFuD0zcfA" TargetMode="External"/><Relationship Id="rId599" Type="http://schemas.openxmlformats.org/officeDocument/2006/relationships/hyperlink" Target="https://disk.yandex.ru/i/77pBMMszXJRE1w" TargetMode="External"/><Relationship Id="rId459" Type="http://schemas.openxmlformats.org/officeDocument/2006/relationships/hyperlink" Target="https://disk.yandex.ru/i/916fkfX7aPEPXw" TargetMode="External"/><Relationship Id="rId666" Type="http://schemas.openxmlformats.org/officeDocument/2006/relationships/hyperlink" Target="https://disk.yandex.ru/i/5oobYTFq1owChQ" TargetMode="External"/><Relationship Id="rId873" Type="http://schemas.openxmlformats.org/officeDocument/2006/relationships/hyperlink" Target="https://disk.yandex.ru/i/VFhUGcNBGpCeBw" TargetMode="External"/><Relationship Id="rId16" Type="http://schemas.openxmlformats.org/officeDocument/2006/relationships/hyperlink" Target="https://disk.yandex.ru/i/iVlviE9vMGg2VQ" TargetMode="External"/><Relationship Id="rId221" Type="http://schemas.openxmlformats.org/officeDocument/2006/relationships/hyperlink" Target="https://disk.yandex.ru/i/wHTXtyOYto-IiQ" TargetMode="External"/><Relationship Id="rId319" Type="http://schemas.openxmlformats.org/officeDocument/2006/relationships/hyperlink" Target="https://disk.yandex.ru/i/hfrhU46CahqvKQ" TargetMode="External"/><Relationship Id="rId526" Type="http://schemas.openxmlformats.org/officeDocument/2006/relationships/hyperlink" Target="https://disk.yandex.ru/i/YJ6B72c_BSHPlg" TargetMode="External"/><Relationship Id="rId733" Type="http://schemas.openxmlformats.org/officeDocument/2006/relationships/hyperlink" Target="https://disk.yandex.ru/i/MVL-56e5QGd4kw" TargetMode="External"/><Relationship Id="rId165" Type="http://schemas.openxmlformats.org/officeDocument/2006/relationships/hyperlink" Target="https://disk.yandex.ru/i/TTMA5wcEE5GwUw" TargetMode="External"/><Relationship Id="rId372" Type="http://schemas.openxmlformats.org/officeDocument/2006/relationships/hyperlink" Target="https://disk.yandex.ru/i/Det-Aoyx1Uk6Hg" TargetMode="External"/><Relationship Id="rId677" Type="http://schemas.openxmlformats.org/officeDocument/2006/relationships/hyperlink" Target="https://disk.yandex.ru/i/KzmUlVndC1hRnQ" TargetMode="External"/><Relationship Id="rId800" Type="http://schemas.openxmlformats.org/officeDocument/2006/relationships/hyperlink" Target="https://disk.yandex.ru/i/knMCvtmhQXv09w" TargetMode="External"/><Relationship Id="rId232" Type="http://schemas.openxmlformats.org/officeDocument/2006/relationships/hyperlink" Target="https://disk.yandex.ru/i/qDTM8F9uMX1apg" TargetMode="External"/><Relationship Id="rId884" Type="http://schemas.openxmlformats.org/officeDocument/2006/relationships/hyperlink" Target="https://disk.yandex.ru/i/zExvSzWBNexbVQ" TargetMode="External"/><Relationship Id="rId27" Type="http://schemas.openxmlformats.org/officeDocument/2006/relationships/hyperlink" Target="https://disk.yandex.ru/i/ox7hWHKcTX9bnw" TargetMode="External"/><Relationship Id="rId537" Type="http://schemas.openxmlformats.org/officeDocument/2006/relationships/hyperlink" Target="https://disk.yandex.ru/i/GbMvPx5MfZ8eJg" TargetMode="External"/><Relationship Id="rId744" Type="http://schemas.openxmlformats.org/officeDocument/2006/relationships/hyperlink" Target="https://disk.yandex.ru/i/Tzinxv0lrECT2A" TargetMode="External"/><Relationship Id="rId80" Type="http://schemas.openxmlformats.org/officeDocument/2006/relationships/hyperlink" Target="https://disk.yandex.ru/i/GLwrSPJRiijPmw" TargetMode="External"/><Relationship Id="rId176" Type="http://schemas.openxmlformats.org/officeDocument/2006/relationships/hyperlink" Target="https://disk.yandex.ru/i/gjUcj_A2P-8z1g" TargetMode="External"/><Relationship Id="rId383" Type="http://schemas.openxmlformats.org/officeDocument/2006/relationships/hyperlink" Target="https://disk.yandex.ru/i/9ra5XcYfdjsqag" TargetMode="External"/><Relationship Id="rId590" Type="http://schemas.openxmlformats.org/officeDocument/2006/relationships/hyperlink" Target="https://disk.yandex.ru/i/dUaKO6C8eQJxvA" TargetMode="External"/><Relationship Id="rId604" Type="http://schemas.openxmlformats.org/officeDocument/2006/relationships/hyperlink" Target="https://disk.yandex.ru/i/wSQkX0zDrgIW6g" TargetMode="External"/><Relationship Id="rId811" Type="http://schemas.openxmlformats.org/officeDocument/2006/relationships/hyperlink" Target="https://disk.yandex.ru/i/92cqlQVTBTuKtQ" TargetMode="External"/><Relationship Id="rId243" Type="http://schemas.openxmlformats.org/officeDocument/2006/relationships/hyperlink" Target="https://disk.yandex.ru/i/LkanZZltk9K6xA" TargetMode="External"/><Relationship Id="rId450" Type="http://schemas.openxmlformats.org/officeDocument/2006/relationships/hyperlink" Target="https://disk.yandex.ru/i/UD6_3yMeWDfo7Q" TargetMode="External"/><Relationship Id="rId688" Type="http://schemas.openxmlformats.org/officeDocument/2006/relationships/hyperlink" Target="https://disk.yandex.ru/i/D288FBeLogGg5A" TargetMode="External"/><Relationship Id="rId38" Type="http://schemas.openxmlformats.org/officeDocument/2006/relationships/hyperlink" Target="https://disk.yandex.ru/i/0lRKRDnKBwNPcQ" TargetMode="External"/><Relationship Id="rId103" Type="http://schemas.openxmlformats.org/officeDocument/2006/relationships/hyperlink" Target="https://disk.yandex.ru/i/0cXIVWazUaK8lg" TargetMode="External"/><Relationship Id="rId310" Type="http://schemas.openxmlformats.org/officeDocument/2006/relationships/hyperlink" Target="https://disk.yandex.ru/i/G6e3FfQlAlPO1A" TargetMode="External"/><Relationship Id="rId548" Type="http://schemas.openxmlformats.org/officeDocument/2006/relationships/hyperlink" Target="https://disk.yandex.ru/i/ba2N75FQ8r_LUg" TargetMode="External"/><Relationship Id="rId755" Type="http://schemas.openxmlformats.org/officeDocument/2006/relationships/hyperlink" Target="https://disk.yandex.ru/i/2ERnudWsiIeL2A" TargetMode="External"/><Relationship Id="rId91" Type="http://schemas.openxmlformats.org/officeDocument/2006/relationships/hyperlink" Target="https://disk.yandex.ru/i/_GR_0MsHYCVFvw" TargetMode="External"/><Relationship Id="rId187" Type="http://schemas.openxmlformats.org/officeDocument/2006/relationships/hyperlink" Target="https://disk.yandex.ru/i/yydlnXNJUDvDcQ" TargetMode="External"/><Relationship Id="rId394" Type="http://schemas.openxmlformats.org/officeDocument/2006/relationships/hyperlink" Target="https://disk.yandex.ru/i/THUjYo-uJ5-EOA" TargetMode="External"/><Relationship Id="rId408" Type="http://schemas.openxmlformats.org/officeDocument/2006/relationships/hyperlink" Target="https://disk.yandex.ru/i/624M5AOw3GFD1w" TargetMode="External"/><Relationship Id="rId615" Type="http://schemas.openxmlformats.org/officeDocument/2006/relationships/hyperlink" Target="https://disk.yandex.ru/i/q3uc8YpoYGKYmA" TargetMode="External"/><Relationship Id="rId822" Type="http://schemas.openxmlformats.org/officeDocument/2006/relationships/hyperlink" Target="https://disk.yandex.ru/i/wF0P2Es9yICO9w" TargetMode="External"/><Relationship Id="rId254" Type="http://schemas.openxmlformats.org/officeDocument/2006/relationships/hyperlink" Target="https://disk.yandex.ru/i/V-OBfuyNjci8Ow" TargetMode="External"/><Relationship Id="rId699" Type="http://schemas.openxmlformats.org/officeDocument/2006/relationships/hyperlink" Target="https://disk.yandex.ru/i/0daX8eLPIh2uuQ" TargetMode="External"/><Relationship Id="rId49" Type="http://schemas.openxmlformats.org/officeDocument/2006/relationships/hyperlink" Target="https://disk.yandex.ru/i/4PkWxCyEjoWRgQ" TargetMode="External"/><Relationship Id="rId114" Type="http://schemas.openxmlformats.org/officeDocument/2006/relationships/hyperlink" Target="https://disk.yandex.ru/i/Ptga7hN6rxZzeg" TargetMode="External"/><Relationship Id="rId461" Type="http://schemas.openxmlformats.org/officeDocument/2006/relationships/hyperlink" Target="https://disk.yandex.ru/i/cvjxjhT16xLxMA" TargetMode="External"/><Relationship Id="rId559" Type="http://schemas.openxmlformats.org/officeDocument/2006/relationships/hyperlink" Target="https://disk.yandex.ru/i/yDitSVsMpJLcNg" TargetMode="External"/><Relationship Id="rId766" Type="http://schemas.openxmlformats.org/officeDocument/2006/relationships/hyperlink" Target="https://disk.yandex.ru/i/SXCg24XtNg8gIQ" TargetMode="External"/><Relationship Id="rId198" Type="http://schemas.openxmlformats.org/officeDocument/2006/relationships/hyperlink" Target="https://disk.yandex.ru/i/avi6x3FJSBdlfA" TargetMode="External"/><Relationship Id="rId321" Type="http://schemas.openxmlformats.org/officeDocument/2006/relationships/hyperlink" Target="https://disk.yandex.ru/i/zD_BquhR7RJEyQ" TargetMode="External"/><Relationship Id="rId419" Type="http://schemas.openxmlformats.org/officeDocument/2006/relationships/hyperlink" Target="https://disk.yandex.ru/i/YBGY6N2lfHdjtA" TargetMode="External"/><Relationship Id="rId626" Type="http://schemas.openxmlformats.org/officeDocument/2006/relationships/hyperlink" Target="https://disk.yandex.ru/i/jvehPXQBDgdioQ" TargetMode="External"/><Relationship Id="rId833" Type="http://schemas.openxmlformats.org/officeDocument/2006/relationships/hyperlink" Target="https://disk.yandex.ru/i/qiWUjbmI9EzfVg" TargetMode="External"/><Relationship Id="rId265" Type="http://schemas.openxmlformats.org/officeDocument/2006/relationships/hyperlink" Target="https://disk.yandex.ru/i/KO1q59If85nKpw" TargetMode="External"/><Relationship Id="rId472" Type="http://schemas.openxmlformats.org/officeDocument/2006/relationships/hyperlink" Target="https://disk.yandex.ru/i/OJahMfn6yyKPIw" TargetMode="External"/><Relationship Id="rId125" Type="http://schemas.openxmlformats.org/officeDocument/2006/relationships/hyperlink" Target="https://disk.yandex.ru/i/mUxmElvbRbLSPg" TargetMode="External"/><Relationship Id="rId332" Type="http://schemas.openxmlformats.org/officeDocument/2006/relationships/hyperlink" Target="https://disk.yandex.ru/i/6ThJO8s0DfbG6g" TargetMode="External"/><Relationship Id="rId777" Type="http://schemas.openxmlformats.org/officeDocument/2006/relationships/hyperlink" Target="https://disk.yandex.ru/i/fpm-5Vrf2V8ztQ" TargetMode="External"/><Relationship Id="rId637" Type="http://schemas.openxmlformats.org/officeDocument/2006/relationships/hyperlink" Target="https://disk.yandex.ru/i/evJzbCgKL79cvg" TargetMode="External"/><Relationship Id="rId844" Type="http://schemas.openxmlformats.org/officeDocument/2006/relationships/hyperlink" Target="https://disk.yandex.ru/i/xuX6P4xMH3c7NQ" TargetMode="External"/><Relationship Id="rId276" Type="http://schemas.openxmlformats.org/officeDocument/2006/relationships/hyperlink" Target="https://disk.yandex.ru/i/-lPBJ7q-jXoihg" TargetMode="External"/><Relationship Id="rId483" Type="http://schemas.openxmlformats.org/officeDocument/2006/relationships/hyperlink" Target="https://disk.yandex.ru/i/dn3h6wH2AZgiNw" TargetMode="External"/><Relationship Id="rId690" Type="http://schemas.openxmlformats.org/officeDocument/2006/relationships/hyperlink" Target="https://disk.yandex.ru/i/TLTYMB2QWUUjwA" TargetMode="External"/><Relationship Id="rId704" Type="http://schemas.openxmlformats.org/officeDocument/2006/relationships/hyperlink" Target="https://disk.yandex.ru/i/-iakQLIZhuyUnA" TargetMode="External"/><Relationship Id="rId40" Type="http://schemas.openxmlformats.org/officeDocument/2006/relationships/hyperlink" Target="https://disk.yandex.ru/i/zSMvZrcU5zMJ4A" TargetMode="External"/><Relationship Id="rId136" Type="http://schemas.openxmlformats.org/officeDocument/2006/relationships/hyperlink" Target="https://disk.yandex.ru/i/GpqDGICqUd6BTA" TargetMode="External"/><Relationship Id="rId343" Type="http://schemas.openxmlformats.org/officeDocument/2006/relationships/hyperlink" Target="https://disk.yandex.ru/i/dfXSJwTQtAXRWw" TargetMode="External"/><Relationship Id="rId550" Type="http://schemas.openxmlformats.org/officeDocument/2006/relationships/hyperlink" Target="https://disk.yandex.ru/i/C-fenB7Y8Bywlg" TargetMode="External"/><Relationship Id="rId788" Type="http://schemas.openxmlformats.org/officeDocument/2006/relationships/hyperlink" Target="https://disk.yandex.ru/i/NjaWRNSw6SWzHA" TargetMode="External"/><Relationship Id="rId203" Type="http://schemas.openxmlformats.org/officeDocument/2006/relationships/hyperlink" Target="https://disk.yandex.ru/i/DVZzcZslSS6Krw" TargetMode="External"/><Relationship Id="rId648" Type="http://schemas.openxmlformats.org/officeDocument/2006/relationships/hyperlink" Target="https://disk.yandex.ru/i/52TTtw4wZtNRqA" TargetMode="External"/><Relationship Id="rId855" Type="http://schemas.openxmlformats.org/officeDocument/2006/relationships/hyperlink" Target="https://disk.yandex.ru/i/aPkqT4WyKEDdFQ" TargetMode="External"/><Relationship Id="rId287" Type="http://schemas.openxmlformats.org/officeDocument/2006/relationships/hyperlink" Target="https://disk.yandex.ru/i/NYPPohq7oiH36A" TargetMode="External"/><Relationship Id="rId410" Type="http://schemas.openxmlformats.org/officeDocument/2006/relationships/hyperlink" Target="https://disk.yandex.ru/i/eGw5XOpL5O_7UA" TargetMode="External"/><Relationship Id="rId494" Type="http://schemas.openxmlformats.org/officeDocument/2006/relationships/hyperlink" Target="https://disk.yandex.ru/i/xv-TgcHgjp5jTg" TargetMode="External"/><Relationship Id="rId508" Type="http://schemas.openxmlformats.org/officeDocument/2006/relationships/hyperlink" Target="https://disk.yandex.ru/i/Pwgzc07IYJ8gyw" TargetMode="External"/><Relationship Id="rId715" Type="http://schemas.openxmlformats.org/officeDocument/2006/relationships/hyperlink" Target="https://disk.yandex.ru/i/fOIJLOkZeWUeUQ" TargetMode="External"/><Relationship Id="rId147" Type="http://schemas.openxmlformats.org/officeDocument/2006/relationships/hyperlink" Target="https://disk.yandex.ru/i/29BT6e1bKwN1Zg" TargetMode="External"/><Relationship Id="rId354" Type="http://schemas.openxmlformats.org/officeDocument/2006/relationships/hyperlink" Target="https://disk.yandex.ru/i/jCjTfBQnIXbjOw" TargetMode="External"/><Relationship Id="rId799" Type="http://schemas.openxmlformats.org/officeDocument/2006/relationships/hyperlink" Target="https://disk.yandex.ru/i/t9uyHumj3Ri88Q" TargetMode="External"/><Relationship Id="rId51" Type="http://schemas.openxmlformats.org/officeDocument/2006/relationships/hyperlink" Target="https://disk.yandex.ru/i/vhh_7lAq-xqWAg" TargetMode="External"/><Relationship Id="rId561" Type="http://schemas.openxmlformats.org/officeDocument/2006/relationships/hyperlink" Target="https://disk.yandex.ru/i/1AW51ocDessqPQ" TargetMode="External"/><Relationship Id="rId659" Type="http://schemas.openxmlformats.org/officeDocument/2006/relationships/hyperlink" Target="https://disk.yandex.ru/i/8nVOFiBkGAM0Wg" TargetMode="External"/><Relationship Id="rId866" Type="http://schemas.openxmlformats.org/officeDocument/2006/relationships/hyperlink" Target="https://disk.yandex.ru/i/f2wI5bI97TG21g" TargetMode="External"/><Relationship Id="rId214" Type="http://schemas.openxmlformats.org/officeDocument/2006/relationships/hyperlink" Target="https://disk.yandex.ru/i/DZAeuncwOMKn6g" TargetMode="External"/><Relationship Id="rId298" Type="http://schemas.openxmlformats.org/officeDocument/2006/relationships/hyperlink" Target="https://disk.yandex.ru/i/vV6_8eMrSvRcFw" TargetMode="External"/><Relationship Id="rId421" Type="http://schemas.openxmlformats.org/officeDocument/2006/relationships/hyperlink" Target="https://disk.yandex.ru/i/D592LocWrcpd0w" TargetMode="External"/><Relationship Id="rId519" Type="http://schemas.openxmlformats.org/officeDocument/2006/relationships/hyperlink" Target="https://disk.yandex.ru/i/HWPJDXYe39EG_A" TargetMode="External"/><Relationship Id="rId158" Type="http://schemas.openxmlformats.org/officeDocument/2006/relationships/hyperlink" Target="https://disk.yandex.ru/i/jNXMFevQxKEC5Q" TargetMode="External"/><Relationship Id="rId726" Type="http://schemas.openxmlformats.org/officeDocument/2006/relationships/hyperlink" Target="https://disk.yandex.ru/i/3WUI3gJupZv90w" TargetMode="External"/><Relationship Id="rId62" Type="http://schemas.openxmlformats.org/officeDocument/2006/relationships/hyperlink" Target="https://disk.yandex.ru/i/HDr4RcwnOn0Oog" TargetMode="External"/><Relationship Id="rId365" Type="http://schemas.openxmlformats.org/officeDocument/2006/relationships/hyperlink" Target="https://disk.yandex.ru/i/EiXqMfSFJeFp0Q" TargetMode="External"/><Relationship Id="rId572" Type="http://schemas.openxmlformats.org/officeDocument/2006/relationships/hyperlink" Target="https://disk.yandex.ru/i/b35yvEoL2V5COg" TargetMode="External"/><Relationship Id="rId225" Type="http://schemas.openxmlformats.org/officeDocument/2006/relationships/hyperlink" Target="https://disk.yandex.ru/i/GVvPklVtO6ixuQ" TargetMode="External"/><Relationship Id="rId432" Type="http://schemas.openxmlformats.org/officeDocument/2006/relationships/hyperlink" Target="https://disk.yandex.ru/i/PcbFXap6bTswiA" TargetMode="External"/><Relationship Id="rId877" Type="http://schemas.openxmlformats.org/officeDocument/2006/relationships/hyperlink" Target="https://disk.yandex.ru/i/1CuJFyB-px2N7A" TargetMode="External"/><Relationship Id="rId737" Type="http://schemas.openxmlformats.org/officeDocument/2006/relationships/hyperlink" Target="https://disk.yandex.ru/i/c0898HAT5D5_qQ" TargetMode="External"/><Relationship Id="rId73" Type="http://schemas.openxmlformats.org/officeDocument/2006/relationships/hyperlink" Target="https://disk.yandex.ru/i/35w04f1Wk9ERMQ" TargetMode="External"/><Relationship Id="rId169" Type="http://schemas.openxmlformats.org/officeDocument/2006/relationships/hyperlink" Target="https://disk.yandex.ru/i/4dKbduCAM59Hew" TargetMode="External"/><Relationship Id="rId376" Type="http://schemas.openxmlformats.org/officeDocument/2006/relationships/hyperlink" Target="https://disk.yandex.ru/i/JrxsXfnXdDrLNQ" TargetMode="External"/><Relationship Id="rId583" Type="http://schemas.openxmlformats.org/officeDocument/2006/relationships/hyperlink" Target="https://disk.yandex.ru/i/rXGSkKxxJ7v_tA" TargetMode="External"/><Relationship Id="rId790" Type="http://schemas.openxmlformats.org/officeDocument/2006/relationships/hyperlink" Target="https://disk.yandex.ru/i/Wpc-qkojqUjEAw" TargetMode="External"/><Relationship Id="rId804" Type="http://schemas.openxmlformats.org/officeDocument/2006/relationships/hyperlink" Target="https://disk.yandex.ru/i/ddqhUpaKGoQVpw" TargetMode="External"/><Relationship Id="rId4" Type="http://schemas.openxmlformats.org/officeDocument/2006/relationships/hyperlink" Target="https://disk.yandex.ru/i/j0AgBatP4s3K1A" TargetMode="External"/><Relationship Id="rId236" Type="http://schemas.openxmlformats.org/officeDocument/2006/relationships/hyperlink" Target="https://disk.yandex.ru/i/kfK0dslEqd23Kw" TargetMode="External"/><Relationship Id="rId443" Type="http://schemas.openxmlformats.org/officeDocument/2006/relationships/hyperlink" Target="https://disk.yandex.ru/i/EgTTv96u8gD1zw" TargetMode="External"/><Relationship Id="rId650" Type="http://schemas.openxmlformats.org/officeDocument/2006/relationships/hyperlink" Target="https://disk.yandex.ru/i/Gzt7vxVxIZZO3w" TargetMode="External"/><Relationship Id="rId888" Type="http://schemas.openxmlformats.org/officeDocument/2006/relationships/hyperlink" Target="https://disk.yandex.ru/i/mi28FvEWWpko8Q" TargetMode="External"/><Relationship Id="rId303" Type="http://schemas.openxmlformats.org/officeDocument/2006/relationships/hyperlink" Target="https://disk.yandex.ru/i/CDIRxKBbA0AR1w" TargetMode="External"/><Relationship Id="rId748" Type="http://schemas.openxmlformats.org/officeDocument/2006/relationships/hyperlink" Target="https://disk.yandex.ru/i/4BpfwqHqClRFOQ" TargetMode="External"/><Relationship Id="rId84" Type="http://schemas.openxmlformats.org/officeDocument/2006/relationships/hyperlink" Target="https://disk.yandex.ru/i/TFSP6AROo-5naA" TargetMode="External"/><Relationship Id="rId387" Type="http://schemas.openxmlformats.org/officeDocument/2006/relationships/hyperlink" Target="https://disk.yandex.ru/i/egB60e4bn3cAwg" TargetMode="External"/><Relationship Id="rId510" Type="http://schemas.openxmlformats.org/officeDocument/2006/relationships/hyperlink" Target="https://disk.yandex.ru/i/_lwV19smTvfD1g" TargetMode="External"/><Relationship Id="rId594" Type="http://schemas.openxmlformats.org/officeDocument/2006/relationships/hyperlink" Target="https://disk.yandex.ru/i/OFRC2BMxAMMl1A" TargetMode="External"/><Relationship Id="rId608" Type="http://schemas.openxmlformats.org/officeDocument/2006/relationships/hyperlink" Target="https://disk.yandex.ru/i/JmxF7ZjnSOqyGw" TargetMode="External"/><Relationship Id="rId815" Type="http://schemas.openxmlformats.org/officeDocument/2006/relationships/hyperlink" Target="https://disk.yandex.ru/i/FyIaMtAnZ4kJDQ" TargetMode="External"/><Relationship Id="rId247" Type="http://schemas.openxmlformats.org/officeDocument/2006/relationships/hyperlink" Target="https://disk.yandex.ru/i/jhU9QinDTdQL7w" TargetMode="External"/><Relationship Id="rId107" Type="http://schemas.openxmlformats.org/officeDocument/2006/relationships/hyperlink" Target="https://disk.yandex.ru/i/HKTEfD7UDuKBaA" TargetMode="External"/><Relationship Id="rId454" Type="http://schemas.openxmlformats.org/officeDocument/2006/relationships/hyperlink" Target="https://disk.yandex.ru/i/FD0pYi2wNPgKbg" TargetMode="External"/><Relationship Id="rId661" Type="http://schemas.openxmlformats.org/officeDocument/2006/relationships/hyperlink" Target="https://disk.yandex.ru/i/RePcAy3Fk01w5w" TargetMode="External"/><Relationship Id="rId759" Type="http://schemas.openxmlformats.org/officeDocument/2006/relationships/hyperlink" Target="https://disk.yandex.ru/i/FPn6mqAUzcS5Rw" TargetMode="External"/><Relationship Id="rId11" Type="http://schemas.openxmlformats.org/officeDocument/2006/relationships/hyperlink" Target="https://disk.yandex.ru/i/TNrC-TNxD4ncWQ" TargetMode="External"/><Relationship Id="rId314" Type="http://schemas.openxmlformats.org/officeDocument/2006/relationships/hyperlink" Target="https://disk.yandex.ru/i/SxsTjAPtPuO45w" TargetMode="External"/><Relationship Id="rId398" Type="http://schemas.openxmlformats.org/officeDocument/2006/relationships/hyperlink" Target="https://disk.yandex.ru/i/ArjxSIiox94aGQ" TargetMode="External"/><Relationship Id="rId521" Type="http://schemas.openxmlformats.org/officeDocument/2006/relationships/hyperlink" Target="https://disk.yandex.ru/i/f2b0quGkCcq2ng" TargetMode="External"/><Relationship Id="rId619" Type="http://schemas.openxmlformats.org/officeDocument/2006/relationships/hyperlink" Target="https://disk.yandex.ru/i/LqnI8H6DzyqUrg" TargetMode="External"/><Relationship Id="rId95" Type="http://schemas.openxmlformats.org/officeDocument/2006/relationships/hyperlink" Target="https://disk.yandex.ru/i/UDAARA9f7IiStQ" TargetMode="External"/><Relationship Id="rId160" Type="http://schemas.openxmlformats.org/officeDocument/2006/relationships/hyperlink" Target="https://disk.yandex.ru/i/7YauLkKZDYb4zw+RC:R%5b3%5dC" TargetMode="External"/><Relationship Id="rId826" Type="http://schemas.openxmlformats.org/officeDocument/2006/relationships/hyperlink" Target="https://disk.yandex.ru/i/gh4_hS97J-Zsng" TargetMode="External"/><Relationship Id="rId258" Type="http://schemas.openxmlformats.org/officeDocument/2006/relationships/hyperlink" Target="https://disk.yandex.ru/i/OuX4zSZvWKDlgw" TargetMode="External"/><Relationship Id="rId465" Type="http://schemas.openxmlformats.org/officeDocument/2006/relationships/hyperlink" Target="https://disk.yandex.ru/i/4cRGpanm4JKx4Q" TargetMode="External"/><Relationship Id="rId672" Type="http://schemas.openxmlformats.org/officeDocument/2006/relationships/hyperlink" Target="https://disk.yandex.ru/i/aZUdvAWzX2hBIA" TargetMode="External"/><Relationship Id="rId22" Type="http://schemas.openxmlformats.org/officeDocument/2006/relationships/hyperlink" Target="https://disk.yandex.ru/i/m2LCmQvZSfN0wA" TargetMode="External"/><Relationship Id="rId118" Type="http://schemas.openxmlformats.org/officeDocument/2006/relationships/hyperlink" Target="https://disk.yandex.ru/i/cYh75mERaUwVwg" TargetMode="External"/><Relationship Id="rId325" Type="http://schemas.openxmlformats.org/officeDocument/2006/relationships/hyperlink" Target="https://disk.yandex.ru/i/CXEq77vIG7VSgQ" TargetMode="External"/><Relationship Id="rId532" Type="http://schemas.openxmlformats.org/officeDocument/2006/relationships/hyperlink" Target="https://disk.yandex.ru/i/16Vy5ZkmfrHIow" TargetMode="External"/><Relationship Id="rId171" Type="http://schemas.openxmlformats.org/officeDocument/2006/relationships/hyperlink" Target="https://disk.yandex.ru/i/AdSWPzGzr8Ee0w" TargetMode="External"/><Relationship Id="rId837" Type="http://schemas.openxmlformats.org/officeDocument/2006/relationships/hyperlink" Target="https://disk.yandex.ru/i/zBQNV_YDEQlrkA" TargetMode="External"/><Relationship Id="rId269" Type="http://schemas.openxmlformats.org/officeDocument/2006/relationships/hyperlink" Target="https://disk.yandex.ru/i/3EEAzp7mPhTMpA" TargetMode="External"/><Relationship Id="rId476" Type="http://schemas.openxmlformats.org/officeDocument/2006/relationships/hyperlink" Target="https://disk.yandex.ru/i/XKhKics2OZ682A" TargetMode="External"/><Relationship Id="rId683" Type="http://schemas.openxmlformats.org/officeDocument/2006/relationships/hyperlink" Target="https://disk.yandex.ru/i/dR0cvD9dGtSoGg" TargetMode="External"/><Relationship Id="rId890" Type="http://schemas.openxmlformats.org/officeDocument/2006/relationships/hyperlink" Target="https://disk.yandex.ru/i/ZdAZEBLfeW8ZTQ" TargetMode="External"/><Relationship Id="rId33" Type="http://schemas.openxmlformats.org/officeDocument/2006/relationships/hyperlink" Target="https://disk.yandex.ru/i/g8xgfP-1P1qqNg" TargetMode="External"/><Relationship Id="rId129" Type="http://schemas.openxmlformats.org/officeDocument/2006/relationships/hyperlink" Target="https://disk.yandex.ru/i/vMnjVCOdZEXe2g" TargetMode="External"/><Relationship Id="rId336" Type="http://schemas.openxmlformats.org/officeDocument/2006/relationships/hyperlink" Target="https://disk.yandex.ru/i/Yu8q_rvvkEFVFg" TargetMode="External"/><Relationship Id="rId543" Type="http://schemas.openxmlformats.org/officeDocument/2006/relationships/hyperlink" Target="https://disk.yandex.ru/i/rXWh0JT2CVas9Q" TargetMode="External"/><Relationship Id="rId182" Type="http://schemas.openxmlformats.org/officeDocument/2006/relationships/hyperlink" Target="https://disk.yandex.ru/i/fBlY8iRBmkXG_Q" TargetMode="External"/><Relationship Id="rId403" Type="http://schemas.openxmlformats.org/officeDocument/2006/relationships/hyperlink" Target="https://disk.yandex.ru/i/5bKO6_Qhww-LtQ" TargetMode="External"/><Relationship Id="rId750" Type="http://schemas.openxmlformats.org/officeDocument/2006/relationships/hyperlink" Target="https://disk.yandex.ru/i/WM1TWEyHLHsp2A" TargetMode="External"/><Relationship Id="rId848" Type="http://schemas.openxmlformats.org/officeDocument/2006/relationships/hyperlink" Target="https://disk.yandex.ru/i/ILIEslsMjSSXag" TargetMode="External"/><Relationship Id="rId487" Type="http://schemas.openxmlformats.org/officeDocument/2006/relationships/hyperlink" Target="https://disk.yandex.ru/i/DmD1rKSNpUlOIw" TargetMode="External"/><Relationship Id="rId610" Type="http://schemas.openxmlformats.org/officeDocument/2006/relationships/hyperlink" Target="https://disk.yandex.ru/i/RISgpJn8joPNqg" TargetMode="External"/><Relationship Id="rId694" Type="http://schemas.openxmlformats.org/officeDocument/2006/relationships/hyperlink" Target="https://disk.yandex.ru/i/72vUNDAmkQM5iA" TargetMode="External"/><Relationship Id="rId708" Type="http://schemas.openxmlformats.org/officeDocument/2006/relationships/hyperlink" Target="https://disk.yandex.ru/i/PO1F7-3w8BeglQ" TargetMode="External"/><Relationship Id="rId347" Type="http://schemas.openxmlformats.org/officeDocument/2006/relationships/hyperlink" Target="https://disk.yandex.ru/i/N25FarscEZsuCQ" TargetMode="External"/><Relationship Id="rId44" Type="http://schemas.openxmlformats.org/officeDocument/2006/relationships/hyperlink" Target="https://disk.yandex.ru/i/_mD1vZ9vr2KilA" TargetMode="External"/><Relationship Id="rId554" Type="http://schemas.openxmlformats.org/officeDocument/2006/relationships/hyperlink" Target="https://disk.yandex.ru/i/_OS3mvz8q31FDw" TargetMode="External"/><Relationship Id="rId761" Type="http://schemas.openxmlformats.org/officeDocument/2006/relationships/hyperlink" Target="https://disk.yandex.ru/i/WwziWssrguk77w" TargetMode="External"/><Relationship Id="rId859" Type="http://schemas.openxmlformats.org/officeDocument/2006/relationships/hyperlink" Target="https://disk.yandex.ru/i/2HY3kJ-KnmZrSw" TargetMode="External"/><Relationship Id="rId193" Type="http://schemas.openxmlformats.org/officeDocument/2006/relationships/hyperlink" Target="https://disk.yandex.ru/i/ETvbmi2KuCLRxQ" TargetMode="External"/><Relationship Id="rId207" Type="http://schemas.openxmlformats.org/officeDocument/2006/relationships/hyperlink" Target="https://disk.yandex.ru/i/yUi-R8RZc2HV8w" TargetMode="External"/><Relationship Id="rId414" Type="http://schemas.openxmlformats.org/officeDocument/2006/relationships/hyperlink" Target="https://disk.yandex.ru/i/SKamhF6uCFGbiw" TargetMode="External"/><Relationship Id="rId498" Type="http://schemas.openxmlformats.org/officeDocument/2006/relationships/hyperlink" Target="https://disk.yandex.ru/i/I5a0dW2apAZDLw" TargetMode="External"/><Relationship Id="rId621" Type="http://schemas.openxmlformats.org/officeDocument/2006/relationships/hyperlink" Target="https://disk.yandex.ru/i/f26QSE4xWkizUQ" TargetMode="External"/><Relationship Id="rId260" Type="http://schemas.openxmlformats.org/officeDocument/2006/relationships/hyperlink" Target="https://disk.yandex.ru/i/InnKJwDsq_HV-Q" TargetMode="External"/><Relationship Id="rId719" Type="http://schemas.openxmlformats.org/officeDocument/2006/relationships/hyperlink" Target="https://disk.yandex.ru/i/XR6eBA2OuAIvKA" TargetMode="External"/><Relationship Id="rId55" Type="http://schemas.openxmlformats.org/officeDocument/2006/relationships/hyperlink" Target="https://disk.yandex.ru/i/vg7u4V76hGAI1w" TargetMode="External"/><Relationship Id="rId120" Type="http://schemas.openxmlformats.org/officeDocument/2006/relationships/hyperlink" Target="https://disk.yandex.ru/i/SzFANm8fLvubVw" TargetMode="External"/><Relationship Id="rId358" Type="http://schemas.openxmlformats.org/officeDocument/2006/relationships/hyperlink" Target="https://disk.yandex.ru/i/fgTc4fta8aRigQ" TargetMode="External"/><Relationship Id="rId565" Type="http://schemas.openxmlformats.org/officeDocument/2006/relationships/hyperlink" Target="https://disk.yandex.ru/i/eRfiJjV5n2ajAw" TargetMode="External"/><Relationship Id="rId772" Type="http://schemas.openxmlformats.org/officeDocument/2006/relationships/hyperlink" Target="https://disk.yandex.ru/i/lSN9iFssUYXYWQ" TargetMode="External"/><Relationship Id="rId218" Type="http://schemas.openxmlformats.org/officeDocument/2006/relationships/hyperlink" Target="https://disk.yandex.ru/i/lil4wBgBRKz-yQ" TargetMode="External"/><Relationship Id="rId425" Type="http://schemas.openxmlformats.org/officeDocument/2006/relationships/hyperlink" Target="https://disk.yandex.ru/i/IhERkHy74OP7-g" TargetMode="External"/><Relationship Id="rId632" Type="http://schemas.openxmlformats.org/officeDocument/2006/relationships/hyperlink" Target="https://disk.yandex.ru/i/FLg5ohG5QyTbbQ" TargetMode="External"/><Relationship Id="rId271" Type="http://schemas.openxmlformats.org/officeDocument/2006/relationships/hyperlink" Target="https://disk.yandex.ru/i/iFqa2QghmeBT1g" TargetMode="External"/><Relationship Id="rId66" Type="http://schemas.openxmlformats.org/officeDocument/2006/relationships/hyperlink" Target="https://disk.yandex.ru/i/YVhXbIRA1ILs7w" TargetMode="External"/><Relationship Id="rId131" Type="http://schemas.openxmlformats.org/officeDocument/2006/relationships/hyperlink" Target="https://disk.yandex.ru/i/gVs7HVX3ObS1jw" TargetMode="External"/><Relationship Id="rId369" Type="http://schemas.openxmlformats.org/officeDocument/2006/relationships/hyperlink" Target="https://disk.yandex.ru/i/ww50ijJZArfKUA" TargetMode="External"/><Relationship Id="rId576" Type="http://schemas.openxmlformats.org/officeDocument/2006/relationships/hyperlink" Target="https://disk.yandex.ru/i/8iyi_w69m6vnhA" TargetMode="External"/><Relationship Id="rId783" Type="http://schemas.openxmlformats.org/officeDocument/2006/relationships/hyperlink" Target="https://disk.yandex.ru/i/XmWBkIN4euS-ww" TargetMode="External"/><Relationship Id="rId229" Type="http://schemas.openxmlformats.org/officeDocument/2006/relationships/hyperlink" Target="https://disk.yandex.ru/i/I67OK4TeMxWruA" TargetMode="External"/><Relationship Id="rId436" Type="http://schemas.openxmlformats.org/officeDocument/2006/relationships/hyperlink" Target="https://disk.yandex.ru/i/rtbO_XnBfVrngw" TargetMode="External"/><Relationship Id="rId643" Type="http://schemas.openxmlformats.org/officeDocument/2006/relationships/hyperlink" Target="https://disk.yandex.ru/i/J2IrgJQ32JmFSA" TargetMode="External"/><Relationship Id="rId850" Type="http://schemas.openxmlformats.org/officeDocument/2006/relationships/hyperlink" Target="https://disk.yandex.ru/i/PfzQYRnmCoZP1Q" TargetMode="External"/><Relationship Id="rId77" Type="http://schemas.openxmlformats.org/officeDocument/2006/relationships/hyperlink" Target="https://disk.yandex.ru/i/gwzkB4U1Aq4tvQ" TargetMode="External"/><Relationship Id="rId282" Type="http://schemas.openxmlformats.org/officeDocument/2006/relationships/hyperlink" Target="https://disk.yandex.ru/i/YHUr18eYojFJ4g" TargetMode="External"/><Relationship Id="rId503" Type="http://schemas.openxmlformats.org/officeDocument/2006/relationships/hyperlink" Target="https://disk.yandex.ru/i/pQgqOhSdD7vCkw" TargetMode="External"/><Relationship Id="rId587" Type="http://schemas.openxmlformats.org/officeDocument/2006/relationships/hyperlink" Target="https://disk.yandex.ru/i/K2lkj0md4rI5Ig" TargetMode="External"/><Relationship Id="rId710" Type="http://schemas.openxmlformats.org/officeDocument/2006/relationships/hyperlink" Target="https://disk.yandex.ru/i/wlfsqkoQeKcCFg" TargetMode="External"/><Relationship Id="rId808" Type="http://schemas.openxmlformats.org/officeDocument/2006/relationships/hyperlink" Target="https://disk.yandex.ru/i/Gdk-i15m42W-nQ" TargetMode="External"/><Relationship Id="rId8" Type="http://schemas.openxmlformats.org/officeDocument/2006/relationships/hyperlink" Target="https://disk.yandex.ru/i/6ppO9ZpLSU2wzg" TargetMode="External"/><Relationship Id="rId142" Type="http://schemas.openxmlformats.org/officeDocument/2006/relationships/hyperlink" Target="https://disk.yandex.ru/i/Qa5e4TM9WcxTog" TargetMode="External"/><Relationship Id="rId447" Type="http://schemas.openxmlformats.org/officeDocument/2006/relationships/hyperlink" Target="https://disk.yandex.ru/i/IkVivDqjEHV2Fw" TargetMode="External"/><Relationship Id="rId794" Type="http://schemas.openxmlformats.org/officeDocument/2006/relationships/hyperlink" Target="https://disk.yandex.ru/i/UYNY2JusvwzR9g" TargetMode="External"/><Relationship Id="rId654" Type="http://schemas.openxmlformats.org/officeDocument/2006/relationships/hyperlink" Target="https://disk.yandex.ru/i/oJzOr4s_O-ajQw" TargetMode="External"/><Relationship Id="rId861" Type="http://schemas.openxmlformats.org/officeDocument/2006/relationships/hyperlink" Target="https://disk.yandex.ru/i/4hAihuJqleb3iw" TargetMode="External"/><Relationship Id="rId293" Type="http://schemas.openxmlformats.org/officeDocument/2006/relationships/hyperlink" Target="https://disk.yandex.ru/i/w7I-odFMSC9R3w" TargetMode="External"/><Relationship Id="rId307" Type="http://schemas.openxmlformats.org/officeDocument/2006/relationships/hyperlink" Target="https://disk.yandex.ru/i/eUt1B40XVmEcAA" TargetMode="External"/><Relationship Id="rId514" Type="http://schemas.openxmlformats.org/officeDocument/2006/relationships/hyperlink" Target="https://disk.yandex.ru/i/8IQx18GSggmK9A" TargetMode="External"/><Relationship Id="rId721" Type="http://schemas.openxmlformats.org/officeDocument/2006/relationships/hyperlink" Target="https://disk.yandex.ru/i/AjogWzFD5GHDwA" TargetMode="External"/><Relationship Id="rId88" Type="http://schemas.openxmlformats.org/officeDocument/2006/relationships/hyperlink" Target="https://disk.yandex.ru/i/Uysu7zdqZ_YDrw" TargetMode="External"/><Relationship Id="rId153" Type="http://schemas.openxmlformats.org/officeDocument/2006/relationships/hyperlink" Target="https://disk.yandex.ru/i/7Fy0E_Hh26mOoA" TargetMode="External"/><Relationship Id="rId360" Type="http://schemas.openxmlformats.org/officeDocument/2006/relationships/hyperlink" Target="https://disk.yandex.ru/i/Xtt3Ts539HiNHg" TargetMode="External"/><Relationship Id="rId598" Type="http://schemas.openxmlformats.org/officeDocument/2006/relationships/hyperlink" Target="https://disk.yandex.ru/i/_LN9Xcs3fZqf3g" TargetMode="External"/><Relationship Id="rId819" Type="http://schemas.openxmlformats.org/officeDocument/2006/relationships/hyperlink" Target="https://disk.yandex.ru/i/ioEFEvAYtrpOXw" TargetMode="External"/><Relationship Id="rId220" Type="http://schemas.openxmlformats.org/officeDocument/2006/relationships/hyperlink" Target="https://disk.yandex.ru/i/PcaTZkBjks1oyw" TargetMode="External"/><Relationship Id="rId458" Type="http://schemas.openxmlformats.org/officeDocument/2006/relationships/hyperlink" Target="https://disk.yandex.ru/i/oH9QaN0fjnMAWw" TargetMode="External"/><Relationship Id="rId665" Type="http://schemas.openxmlformats.org/officeDocument/2006/relationships/hyperlink" Target="https://disk.yandex.ru/i/ucQl0AshOVFPWQ" TargetMode="External"/><Relationship Id="rId872" Type="http://schemas.openxmlformats.org/officeDocument/2006/relationships/hyperlink" Target="https://disk.yandex.ru/i/pkCdoAvKcQR6kw" TargetMode="External"/><Relationship Id="rId15" Type="http://schemas.openxmlformats.org/officeDocument/2006/relationships/hyperlink" Target="https://disk.yandex.ru/i/yt1CQMmShIuLKA" TargetMode="External"/><Relationship Id="rId318" Type="http://schemas.openxmlformats.org/officeDocument/2006/relationships/hyperlink" Target="https://disk.yandex.ru/i/i6w3EkWush4_GA" TargetMode="External"/><Relationship Id="rId525" Type="http://schemas.openxmlformats.org/officeDocument/2006/relationships/hyperlink" Target="https://disk.yandex.ru/i/7VBtxmXjpt72aQ" TargetMode="External"/><Relationship Id="rId732" Type="http://schemas.openxmlformats.org/officeDocument/2006/relationships/hyperlink" Target="https://disk.yandex.ru/i/yvbxrEUvG2ISuQ" TargetMode="External"/><Relationship Id="rId99" Type="http://schemas.openxmlformats.org/officeDocument/2006/relationships/hyperlink" Target="https://disk.yandex.ru/i/Q-y2C69iNGw89w" TargetMode="External"/><Relationship Id="rId164" Type="http://schemas.openxmlformats.org/officeDocument/2006/relationships/hyperlink" Target="https://disk.yandex.ru/i/GZqbnrUgGO1R4g" TargetMode="External"/><Relationship Id="rId371" Type="http://schemas.openxmlformats.org/officeDocument/2006/relationships/hyperlink" Target="https://disk.yandex.ru/i/NjOEJF3uhIMXTg" TargetMode="External"/><Relationship Id="rId469" Type="http://schemas.openxmlformats.org/officeDocument/2006/relationships/hyperlink" Target="https://disk.yandex.ru/i/A8yeL9VVuI3ctQ" TargetMode="External"/><Relationship Id="rId676" Type="http://schemas.openxmlformats.org/officeDocument/2006/relationships/hyperlink" Target="https://disk.yandex.ru/i/pZ502LERk3Ts9A" TargetMode="External"/><Relationship Id="rId883" Type="http://schemas.openxmlformats.org/officeDocument/2006/relationships/hyperlink" Target="https://disk.yandex.ru/i/e6yumY1OgqUV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918"/>
  <sheetViews>
    <sheetView tabSelected="1" topLeftCell="A13" zoomScale="82" zoomScaleNormal="82" workbookViewId="0">
      <selection activeCell="Q8" sqref="Q8"/>
    </sheetView>
  </sheetViews>
  <sheetFormatPr defaultColWidth="10.42578125" defaultRowHeight="11.4" customHeight="1" x14ac:dyDescent="0.2"/>
  <cols>
    <col min="1" max="1" width="11.7109375" style="1" customWidth="1"/>
    <col min="2" max="2" width="28" style="1" customWidth="1"/>
    <col min="3" max="3" width="63" style="1" customWidth="1"/>
    <col min="4" max="4" width="19.85546875" style="1" customWidth="1"/>
    <col min="5" max="5" width="16.28515625" style="1" customWidth="1"/>
    <col min="6" max="6" width="22.28515625" style="13" customWidth="1"/>
    <col min="7" max="7" width="22.28515625" style="15" customWidth="1"/>
    <col min="8" max="8" width="35" style="1" customWidth="1"/>
    <col min="9" max="10" width="22.140625" style="1" customWidth="1"/>
    <col min="11" max="11" width="10.42578125" style="1" customWidth="1"/>
    <col min="12" max="12" width="28" style="1" customWidth="1"/>
    <col min="13" max="16384" width="10.42578125" style="7"/>
  </cols>
  <sheetData>
    <row r="1" spans="1:12" ht="48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8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18.75" customHeight="1" x14ac:dyDescent="0.2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1948</v>
      </c>
      <c r="J3" s="18" t="s">
        <v>1947</v>
      </c>
      <c r="K3" s="18" t="s">
        <v>8</v>
      </c>
      <c r="L3" s="18" t="s">
        <v>1946</v>
      </c>
    </row>
    <row r="4" spans="1:12" s="1" customFormat="1" ht="18.7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s="6" customFormat="1" ht="26.1" customHeight="1" x14ac:dyDescent="0.2">
      <c r="A5" s="2" t="s">
        <v>9</v>
      </c>
      <c r="B5" s="2" t="s">
        <v>10</v>
      </c>
      <c r="C5" s="3" t="s">
        <v>11</v>
      </c>
      <c r="D5" s="2" t="s">
        <v>12</v>
      </c>
      <c r="E5" s="2" t="s">
        <v>13</v>
      </c>
      <c r="F5" s="11" t="str">
        <f>HYPERLINK("https://disk.yandex.ru/i/cmrt4W5Kpteimg","https://disk.yandex.ru/i/cmrt4W5Kpteimg")</f>
        <v>https://disk.yandex.ru/i/cmrt4W5Kpteimg</v>
      </c>
      <c r="G5" s="14" t="str">
        <f>HYPERLINK("https://disk.yandex.ru/i/DWsE3QWiUXYkXg","https://disk.yandex.ru/i/DWsE3QWiUXYkXg")</f>
        <v>https://disk.yandex.ru/i/DWsE3QWiUXYkXg</v>
      </c>
      <c r="H5" s="2" t="s">
        <v>14</v>
      </c>
      <c r="I5" s="4"/>
      <c r="J5" s="4"/>
      <c r="K5" s="2" t="s">
        <v>15</v>
      </c>
      <c r="L5" s="5">
        <v>54000</v>
      </c>
    </row>
    <row r="6" spans="1:12" s="6" customFormat="1" ht="26.1" customHeight="1" x14ac:dyDescent="0.2">
      <c r="A6" s="2" t="s">
        <v>16</v>
      </c>
      <c r="B6" s="2" t="s">
        <v>10</v>
      </c>
      <c r="C6" s="3" t="s">
        <v>11</v>
      </c>
      <c r="D6" s="2" t="s">
        <v>12</v>
      </c>
      <c r="E6" s="2" t="s">
        <v>13</v>
      </c>
      <c r="F6" s="11" t="str">
        <f>HYPERLINK("https://disk.yandex.ru/i/bSDFVEz6qM2qZQ","https://disk.yandex.ru/i/bSDFVEz6qM2qZQ")</f>
        <v>https://disk.yandex.ru/i/bSDFVEz6qM2qZQ</v>
      </c>
      <c r="G6" s="14" t="str">
        <f>HYPERLINK("https://disk.yandex.ru/i/DWsE3QWiUXYkXg","https://disk.yandex.ru/i/DWsE3QWiUXYkXg")</f>
        <v>https://disk.yandex.ru/i/DWsE3QWiUXYkXg</v>
      </c>
      <c r="H6" s="2" t="s">
        <v>14</v>
      </c>
      <c r="I6" s="4"/>
      <c r="J6" s="4"/>
      <c r="K6" s="2" t="s">
        <v>15</v>
      </c>
      <c r="L6" s="5">
        <v>48000</v>
      </c>
    </row>
    <row r="7" spans="1:12" s="6" customFormat="1" ht="26.1" customHeight="1" x14ac:dyDescent="0.2">
      <c r="A7" s="2" t="s">
        <v>17</v>
      </c>
      <c r="B7" s="2" t="s">
        <v>10</v>
      </c>
      <c r="C7" s="3" t="s">
        <v>18</v>
      </c>
      <c r="D7" s="2" t="s">
        <v>12</v>
      </c>
      <c r="E7" s="2" t="s">
        <v>13</v>
      </c>
      <c r="F7" s="11" t="str">
        <f>HYPERLINK("https://disk.yandex.ru/i/Do2XOfzKUZSm3w","https://disk.yandex.ru/i/Do2XOfzKUZSm3w")</f>
        <v>https://disk.yandex.ru/i/Do2XOfzKUZSm3w</v>
      </c>
      <c r="G7" s="14" t="str">
        <f>HYPERLINK("https://disk.yandex.ru/i/aEhSa1j967AJNg","https://disk.yandex.ru/i/aEhSa1j967AJNg")</f>
        <v>https://disk.yandex.ru/i/aEhSa1j967AJNg</v>
      </c>
      <c r="H7" s="2" t="s">
        <v>19</v>
      </c>
      <c r="I7" s="4"/>
      <c r="J7" s="4"/>
      <c r="K7" s="2" t="s">
        <v>15</v>
      </c>
      <c r="L7" s="5">
        <v>54000</v>
      </c>
    </row>
    <row r="8" spans="1:12" s="6" customFormat="1" ht="26.1" customHeight="1" x14ac:dyDescent="0.2">
      <c r="A8" s="2" t="s">
        <v>20</v>
      </c>
      <c r="B8" s="2" t="s">
        <v>10</v>
      </c>
      <c r="C8" s="3" t="s">
        <v>18</v>
      </c>
      <c r="D8" s="2" t="s">
        <v>12</v>
      </c>
      <c r="E8" s="2" t="s">
        <v>13</v>
      </c>
      <c r="F8" s="11" t="str">
        <f>HYPERLINK("https://disk.yandex.ru/i/kQzE7hWXw9XURw","https://disk.yandex.ru/i/kQzE7hWXw9XURw")</f>
        <v>https://disk.yandex.ru/i/kQzE7hWXw9XURw</v>
      </c>
      <c r="G8" s="14" t="str">
        <f>HYPERLINK("https://disk.yandex.ru/i/aEhSa1j967AJNg","https://disk.yandex.ru/i/aEhSa1j967AJNg")</f>
        <v>https://disk.yandex.ru/i/aEhSa1j967AJNg</v>
      </c>
      <c r="H8" s="2" t="s">
        <v>19</v>
      </c>
      <c r="I8" s="4"/>
      <c r="J8" s="4"/>
      <c r="K8" s="2" t="s">
        <v>15</v>
      </c>
      <c r="L8" s="5">
        <v>54000</v>
      </c>
    </row>
    <row r="9" spans="1:12" s="6" customFormat="1" ht="26.1" customHeight="1" x14ac:dyDescent="0.2">
      <c r="A9" s="2" t="s">
        <v>21</v>
      </c>
      <c r="B9" s="2" t="s">
        <v>10</v>
      </c>
      <c r="C9" s="3" t="s">
        <v>22</v>
      </c>
      <c r="D9" s="2" t="s">
        <v>12</v>
      </c>
      <c r="E9" s="2" t="s">
        <v>13</v>
      </c>
      <c r="F9" s="11" t="str">
        <f>HYPERLINK("https://disk.yandex.ru/i/CYuA_5x9a6mVyQ","https://disk.yandex.ru/i/CYuA_5x9a6mVyQ")</f>
        <v>https://disk.yandex.ru/i/CYuA_5x9a6mVyQ</v>
      </c>
      <c r="G9" s="14" t="str">
        <f>HYPERLINK("https://disk.yandex.ru/i/TDTvBnid4PNZFA","https://disk.yandex.ru/i/TDTvBnid4PNZFA")</f>
        <v>https://disk.yandex.ru/i/TDTvBnid4PNZFA</v>
      </c>
      <c r="H9" s="2" t="s">
        <v>23</v>
      </c>
      <c r="I9" s="4"/>
      <c r="J9" s="4"/>
      <c r="K9" s="2" t="s">
        <v>15</v>
      </c>
      <c r="L9" s="5">
        <v>54000</v>
      </c>
    </row>
    <row r="10" spans="1:12" s="6" customFormat="1" ht="26.1" customHeight="1" x14ac:dyDescent="0.2">
      <c r="A10" s="2" t="s">
        <v>24</v>
      </c>
      <c r="B10" s="2" t="s">
        <v>10</v>
      </c>
      <c r="C10" s="3" t="s">
        <v>22</v>
      </c>
      <c r="D10" s="2" t="s">
        <v>12</v>
      </c>
      <c r="E10" s="2" t="s">
        <v>13</v>
      </c>
      <c r="F10" s="11" t="str">
        <f>HYPERLINK("https://disk.yandex.ru/i/RYr6k5gvVbm9_g","https://disk.yandex.ru/i/RYr6k5gvVbm9_g")</f>
        <v>https://disk.yandex.ru/i/RYr6k5gvVbm9_g</v>
      </c>
      <c r="G10" s="14" t="str">
        <f>HYPERLINK("https://disk.yandex.ru/i/TDTvBnid4PNZFA","https://disk.yandex.ru/i/TDTvBnid4PNZFA")</f>
        <v>https://disk.yandex.ru/i/TDTvBnid4PNZFA</v>
      </c>
      <c r="H10" s="2" t="s">
        <v>23</v>
      </c>
      <c r="I10" s="4"/>
      <c r="J10" s="4"/>
      <c r="K10" s="2" t="s">
        <v>15</v>
      </c>
      <c r="L10" s="5">
        <v>54000</v>
      </c>
    </row>
    <row r="11" spans="1:12" s="6" customFormat="1" ht="26.1" customHeight="1" x14ac:dyDescent="0.2">
      <c r="A11" s="2" t="s">
        <v>25</v>
      </c>
      <c r="B11" s="2" t="s">
        <v>10</v>
      </c>
      <c r="C11" s="3" t="s">
        <v>26</v>
      </c>
      <c r="D11" s="2" t="s">
        <v>12</v>
      </c>
      <c r="E11" s="2" t="s">
        <v>13</v>
      </c>
      <c r="F11" s="11" t="str">
        <f>HYPERLINK("https://disk.yandex.ru/i/J9B2MzEEnIjpuQ","https://disk.yandex.ru/i/J9B2MzEEnIjpuQ")</f>
        <v>https://disk.yandex.ru/i/J9B2MzEEnIjpuQ</v>
      </c>
      <c r="G11" s="14" t="str">
        <f>HYPERLINK("https://disk.yandex.ru/i/GNywylEfTwgupw","https://disk.yandex.ru/i/GNywylEfTwgupw")</f>
        <v>https://disk.yandex.ru/i/GNywylEfTwgupw</v>
      </c>
      <c r="H11" s="2" t="s">
        <v>27</v>
      </c>
      <c r="I11" s="4"/>
      <c r="J11" s="4"/>
      <c r="K11" s="2" t="s">
        <v>15</v>
      </c>
      <c r="L11" s="5">
        <v>62000</v>
      </c>
    </row>
    <row r="12" spans="1:12" s="6" customFormat="1" ht="26.1" customHeight="1" x14ac:dyDescent="0.2">
      <c r="A12" s="2" t="s">
        <v>28</v>
      </c>
      <c r="B12" s="2" t="s">
        <v>10</v>
      </c>
      <c r="C12" s="3" t="s">
        <v>26</v>
      </c>
      <c r="D12" s="2" t="s">
        <v>12</v>
      </c>
      <c r="E12" s="2" t="s">
        <v>13</v>
      </c>
      <c r="F12" s="11" t="str">
        <f>HYPERLINK("https://disk.yandex.ru/i/0TMfgxqlNZ0DDg","https://disk.yandex.ru/i/0TMfgxqlNZ0DDg")</f>
        <v>https://disk.yandex.ru/i/0TMfgxqlNZ0DDg</v>
      </c>
      <c r="G12" s="14" t="str">
        <f>HYPERLINK("https://disk.yandex.ru/i/GNywylEfTwgupw","https://disk.yandex.ru/i/GNywylEfTwgupw")</f>
        <v>https://disk.yandex.ru/i/GNywylEfTwgupw</v>
      </c>
      <c r="H12" s="2" t="s">
        <v>27</v>
      </c>
      <c r="I12" s="4"/>
      <c r="J12" s="4"/>
      <c r="K12" s="2" t="s">
        <v>15</v>
      </c>
      <c r="L12" s="5">
        <v>62000</v>
      </c>
    </row>
    <row r="13" spans="1:12" s="6" customFormat="1" ht="26.1" customHeight="1" x14ac:dyDescent="0.2">
      <c r="A13" s="2" t="s">
        <v>29</v>
      </c>
      <c r="B13" s="2" t="s">
        <v>10</v>
      </c>
      <c r="C13" s="3" t="s">
        <v>30</v>
      </c>
      <c r="D13" s="2" t="s">
        <v>12</v>
      </c>
      <c r="E13" s="2" t="s">
        <v>13</v>
      </c>
      <c r="F13" s="11" t="str">
        <f>HYPERLINK("https://disk.yandex.ru/i/dLxDUadi9J-4Fg","https://disk.yandex.ru/i/dLxDUadi9J-4Fg")</f>
        <v>https://disk.yandex.ru/i/dLxDUadi9J-4Fg</v>
      </c>
      <c r="G13" s="14" t="str">
        <f>HYPERLINK("https://disk.yandex.ru/i/Skvd6D2xo19fMg","https://disk.yandex.ru/i/Skvd6D2xo19fMg")</f>
        <v>https://disk.yandex.ru/i/Skvd6D2xo19fMg</v>
      </c>
      <c r="H13" s="2" t="s">
        <v>31</v>
      </c>
      <c r="I13" s="4"/>
      <c r="J13" s="4"/>
      <c r="K13" s="2" t="s">
        <v>15</v>
      </c>
      <c r="L13" s="5">
        <v>54000</v>
      </c>
    </row>
    <row r="14" spans="1:12" s="6" customFormat="1" ht="26.1" customHeight="1" x14ac:dyDescent="0.2">
      <c r="A14" s="2" t="s">
        <v>32</v>
      </c>
      <c r="B14" s="2" t="s">
        <v>10</v>
      </c>
      <c r="C14" s="3" t="s">
        <v>33</v>
      </c>
      <c r="D14" s="2" t="s">
        <v>12</v>
      </c>
      <c r="E14" s="2" t="s">
        <v>13</v>
      </c>
      <c r="F14" s="11" t="str">
        <f>HYPERLINK("https://disk.yandex.ru/i/Fk9XUgZ0kdlKIg","https://disk.yandex.ru/i/Fk9XUgZ0kdlKIg")</f>
        <v>https://disk.yandex.ru/i/Fk9XUgZ0kdlKIg</v>
      </c>
      <c r="G14" s="14" t="str">
        <f>HYPERLINK("https://disk.yandex.ru/i/44ru9XXbaescGg","https://disk.yandex.ru/i/44ru9XXbaescGg")</f>
        <v>https://disk.yandex.ru/i/44ru9XXbaescGg</v>
      </c>
      <c r="H14" s="2" t="s">
        <v>34</v>
      </c>
      <c r="I14" s="4"/>
      <c r="J14" s="4"/>
      <c r="K14" s="2" t="s">
        <v>15</v>
      </c>
      <c r="L14" s="5">
        <v>54000</v>
      </c>
    </row>
    <row r="15" spans="1:12" s="6" customFormat="1" ht="26.1" customHeight="1" x14ac:dyDescent="0.2">
      <c r="A15" s="2" t="s">
        <v>35</v>
      </c>
      <c r="B15" s="2" t="s">
        <v>10</v>
      </c>
      <c r="C15" s="3" t="s">
        <v>36</v>
      </c>
      <c r="D15" s="2" t="s">
        <v>12</v>
      </c>
      <c r="E15" s="2" t="s">
        <v>13</v>
      </c>
      <c r="F15" s="11" t="str">
        <f>HYPERLINK("https://disk.yandex.ru/i/YWtqmuZLUJUk6Q","https://disk.yandex.ru/i/YWtqmuZLUJUk6Q")</f>
        <v>https://disk.yandex.ru/i/YWtqmuZLUJUk6Q</v>
      </c>
      <c r="G15" s="14" t="str">
        <f>HYPERLINK("https://disk.yandex.ru/i/80CrtlK9eZy51g","https://disk.yandex.ru/i/80CrtlK9eZy51g")</f>
        <v>https://disk.yandex.ru/i/80CrtlK9eZy51g</v>
      </c>
      <c r="H15" s="2" t="s">
        <v>37</v>
      </c>
      <c r="I15" s="4"/>
      <c r="J15" s="4"/>
      <c r="K15" s="2" t="s">
        <v>15</v>
      </c>
      <c r="L15" s="5">
        <v>80000</v>
      </c>
    </row>
    <row r="16" spans="1:12" s="6" customFormat="1" ht="26.1" customHeight="1" x14ac:dyDescent="0.2">
      <c r="A16" s="2" t="s">
        <v>38</v>
      </c>
      <c r="B16" s="2" t="s">
        <v>10</v>
      </c>
      <c r="C16" s="3" t="s">
        <v>39</v>
      </c>
      <c r="D16" s="2" t="s">
        <v>12</v>
      </c>
      <c r="E16" s="2" t="s">
        <v>13</v>
      </c>
      <c r="F16" s="11" t="str">
        <f>HYPERLINK("https://disk.yandex.ru/i/gg5Wdwz3tQ1-kQ","https://disk.yandex.ru/i/gg5Wdwz3tQ1-kQ")</f>
        <v>https://disk.yandex.ru/i/gg5Wdwz3tQ1-kQ</v>
      </c>
      <c r="G16" s="14" t="str">
        <f>HYPERLINK("https://disk.yandex.ru/i/H3ZwwOMBxH7Hbw","https://disk.yandex.ru/i/H3ZwwOMBxH7Hbw")</f>
        <v>https://disk.yandex.ru/i/H3ZwwOMBxH7Hbw</v>
      </c>
      <c r="H16" s="2" t="s">
        <v>40</v>
      </c>
      <c r="I16" s="4"/>
      <c r="J16" s="4"/>
      <c r="K16" s="2" t="s">
        <v>15</v>
      </c>
      <c r="L16" s="5">
        <v>80000</v>
      </c>
    </row>
    <row r="17" spans="1:12" s="6" customFormat="1" ht="26.1" customHeight="1" x14ac:dyDescent="0.2">
      <c r="A17" s="2" t="s">
        <v>41</v>
      </c>
      <c r="B17" s="2" t="s">
        <v>10</v>
      </c>
      <c r="C17" s="3" t="s">
        <v>42</v>
      </c>
      <c r="D17" s="2" t="s">
        <v>12</v>
      </c>
      <c r="E17" s="2" t="s">
        <v>13</v>
      </c>
      <c r="F17" s="11" t="str">
        <f>HYPERLINK("https://disk.yandex.ru/i/Unk5f5uL-5oiSw","https://disk.yandex.ru/i/Unk5f5uL-5oiSw")</f>
        <v>https://disk.yandex.ru/i/Unk5f5uL-5oiSw</v>
      </c>
      <c r="G17" s="14" t="str">
        <f>HYPERLINK("https://disk.yandex.ru/i/bpCsfvf8WM-xrw","https://disk.yandex.ru/i/bpCsfvf8WM-xrw")</f>
        <v>https://disk.yandex.ru/i/bpCsfvf8WM-xrw</v>
      </c>
      <c r="H17" s="2" t="s">
        <v>43</v>
      </c>
      <c r="I17" s="4"/>
      <c r="J17" s="4"/>
      <c r="K17" s="2" t="s">
        <v>15</v>
      </c>
      <c r="L17" s="5">
        <v>54000</v>
      </c>
    </row>
    <row r="18" spans="1:12" s="6" customFormat="1" ht="26.1" customHeight="1" x14ac:dyDescent="0.2">
      <c r="A18" s="2" t="s">
        <v>44</v>
      </c>
      <c r="B18" s="2" t="s">
        <v>10</v>
      </c>
      <c r="C18" s="3" t="s">
        <v>42</v>
      </c>
      <c r="D18" s="2" t="s">
        <v>12</v>
      </c>
      <c r="E18" s="2" t="s">
        <v>13</v>
      </c>
      <c r="F18" s="11" t="str">
        <f>HYPERLINK("https://disk.yandex.ru/i/tGTJ-0yNAK7GVg","https://disk.yandex.ru/i/tGTJ-0yNAK7GVg")</f>
        <v>https://disk.yandex.ru/i/tGTJ-0yNAK7GVg</v>
      </c>
      <c r="G18" s="14" t="str">
        <f>HYPERLINK("https://disk.yandex.ru/i/bpCsfvf8WM-xrw","https://disk.yandex.ru/i/bpCsfvf8WM-xrw")</f>
        <v>https://disk.yandex.ru/i/bpCsfvf8WM-xrw</v>
      </c>
      <c r="H18" s="2" t="s">
        <v>43</v>
      </c>
      <c r="I18" s="4"/>
      <c r="J18" s="4"/>
      <c r="K18" s="2" t="s">
        <v>15</v>
      </c>
      <c r="L18" s="5">
        <v>54000</v>
      </c>
    </row>
    <row r="19" spans="1:12" s="6" customFormat="1" ht="26.1" customHeight="1" x14ac:dyDescent="0.2">
      <c r="A19" s="2" t="s">
        <v>45</v>
      </c>
      <c r="B19" s="2" t="s">
        <v>10</v>
      </c>
      <c r="C19" s="3" t="s">
        <v>46</v>
      </c>
      <c r="D19" s="2" t="s">
        <v>12</v>
      </c>
      <c r="E19" s="2" t="s">
        <v>13</v>
      </c>
      <c r="F19" s="11" t="str">
        <f>HYPERLINK("https://disk.yandex.ru/i/GJaVb3gqv81SKw","https://disk.yandex.ru/i/GJaVb3gqv81SKw")</f>
        <v>https://disk.yandex.ru/i/GJaVb3gqv81SKw</v>
      </c>
      <c r="G19" s="14" t="str">
        <f>HYPERLINK("https://disk.yandex.ru/i/Lk4b4gFdaaZiwA","https://disk.yandex.ru/i/Lk4b4gFdaaZiwA")</f>
        <v>https://disk.yandex.ru/i/Lk4b4gFdaaZiwA</v>
      </c>
      <c r="H19" s="2" t="s">
        <v>47</v>
      </c>
      <c r="I19" s="4"/>
      <c r="J19" s="4"/>
      <c r="K19" s="2" t="s">
        <v>15</v>
      </c>
      <c r="L19" s="5">
        <v>62000</v>
      </c>
    </row>
    <row r="20" spans="1:12" s="6" customFormat="1" ht="26.1" customHeight="1" x14ac:dyDescent="0.2">
      <c r="A20" s="2" t="s">
        <v>48</v>
      </c>
      <c r="B20" s="2" t="s">
        <v>10</v>
      </c>
      <c r="C20" s="3" t="s">
        <v>46</v>
      </c>
      <c r="D20" s="2" t="s">
        <v>12</v>
      </c>
      <c r="E20" s="2" t="s">
        <v>13</v>
      </c>
      <c r="F20" s="11" t="str">
        <f>HYPERLINK("https://disk.yandex.ru/i/3UYOuMBCDHVVmg","https://disk.yandex.ru/i/3UYOuMBCDHVVmg")</f>
        <v>https://disk.yandex.ru/i/3UYOuMBCDHVVmg</v>
      </c>
      <c r="G20" s="14" t="str">
        <f>HYPERLINK("https://disk.yandex.ru/i/Lk4b4gFdaaZiwA","https://disk.yandex.ru/i/Lk4b4gFdaaZiwA")</f>
        <v>https://disk.yandex.ru/i/Lk4b4gFdaaZiwA</v>
      </c>
      <c r="H20" s="2" t="s">
        <v>47</v>
      </c>
      <c r="I20" s="4"/>
      <c r="J20" s="4"/>
      <c r="K20" s="2" t="s">
        <v>15</v>
      </c>
      <c r="L20" s="5">
        <v>54000</v>
      </c>
    </row>
    <row r="21" spans="1:12" s="6" customFormat="1" ht="26.1" customHeight="1" x14ac:dyDescent="0.2">
      <c r="A21" s="2" t="s">
        <v>49</v>
      </c>
      <c r="B21" s="2" t="s">
        <v>10</v>
      </c>
      <c r="C21" s="3" t="s">
        <v>50</v>
      </c>
      <c r="D21" s="2" t="s">
        <v>12</v>
      </c>
      <c r="E21" s="2" t="s">
        <v>13</v>
      </c>
      <c r="F21" s="11" t="str">
        <f>HYPERLINK("https://disk.yandex.ru/i/-n-lf--KnBn4Yg","https://disk.yandex.ru/i/-n-lf--KnBn4Yg")</f>
        <v>https://disk.yandex.ru/i/-n-lf--KnBn4Yg</v>
      </c>
      <c r="G21" s="14" t="str">
        <f>HYPERLINK("https://disk.yandex.ru/i/JoYaT776n8SKnA","https://disk.yandex.ru/i/JoYaT776n8SKnA")</f>
        <v>https://disk.yandex.ru/i/JoYaT776n8SKnA</v>
      </c>
      <c r="H21" s="2" t="s">
        <v>51</v>
      </c>
      <c r="I21" s="4"/>
      <c r="J21" s="4"/>
      <c r="K21" s="2" t="s">
        <v>15</v>
      </c>
      <c r="L21" s="5">
        <v>54000</v>
      </c>
    </row>
    <row r="22" spans="1:12" s="6" customFormat="1" ht="26.1" customHeight="1" x14ac:dyDescent="0.2">
      <c r="A22" s="2" t="s">
        <v>52</v>
      </c>
      <c r="B22" s="2" t="s">
        <v>10</v>
      </c>
      <c r="C22" s="3" t="s">
        <v>50</v>
      </c>
      <c r="D22" s="2" t="s">
        <v>12</v>
      </c>
      <c r="E22" s="2" t="s">
        <v>13</v>
      </c>
      <c r="F22" s="11" t="str">
        <f>HYPERLINK("https://disk.yandex.ru/i/1SfNsP1VyI-aVQ","https://disk.yandex.ru/i/1SfNsP1VyI-aVQ")</f>
        <v>https://disk.yandex.ru/i/1SfNsP1VyI-aVQ</v>
      </c>
      <c r="G22" s="14" t="str">
        <f>HYPERLINK("https://disk.yandex.ru/i/JoYaT776n8SKnA","https://disk.yandex.ru/i/JoYaT776n8SKnA")</f>
        <v>https://disk.yandex.ru/i/JoYaT776n8SKnA</v>
      </c>
      <c r="H22" s="2" t="s">
        <v>51</v>
      </c>
      <c r="I22" s="4"/>
      <c r="J22" s="4"/>
      <c r="K22" s="2" t="s">
        <v>15</v>
      </c>
      <c r="L22" s="5">
        <v>48000</v>
      </c>
    </row>
    <row r="23" spans="1:12" s="6" customFormat="1" ht="26.1" customHeight="1" x14ac:dyDescent="0.2">
      <c r="A23" s="2" t="s">
        <v>53</v>
      </c>
      <c r="B23" s="2" t="s">
        <v>10</v>
      </c>
      <c r="C23" s="3" t="s">
        <v>54</v>
      </c>
      <c r="D23" s="2" t="s">
        <v>12</v>
      </c>
      <c r="E23" s="2" t="s">
        <v>13</v>
      </c>
      <c r="F23" s="11" t="str">
        <f>HYPERLINK("https://disk.yandex.ru/i/4_rAknZwCCGZ9w","https://disk.yandex.ru/i/4_rAknZwCCGZ9w")</f>
        <v>https://disk.yandex.ru/i/4_rAknZwCCGZ9w</v>
      </c>
      <c r="G23" s="14" t="str">
        <f>HYPERLINK("https://disk.yandex.ru/i/wG614NEapxR2vA","https://disk.yandex.ru/i/wG614NEapxR2vA")</f>
        <v>https://disk.yandex.ru/i/wG614NEapxR2vA</v>
      </c>
      <c r="H23" s="2" t="s">
        <v>55</v>
      </c>
      <c r="I23" s="4"/>
      <c r="J23" s="4"/>
      <c r="K23" s="2" t="s">
        <v>15</v>
      </c>
      <c r="L23" s="5">
        <v>62000</v>
      </c>
    </row>
    <row r="24" spans="1:12" s="6" customFormat="1" ht="26.1" customHeight="1" x14ac:dyDescent="0.2">
      <c r="A24" s="2" t="s">
        <v>56</v>
      </c>
      <c r="B24" s="2" t="s">
        <v>10</v>
      </c>
      <c r="C24" s="3" t="s">
        <v>54</v>
      </c>
      <c r="D24" s="2" t="s">
        <v>12</v>
      </c>
      <c r="E24" s="2" t="s">
        <v>13</v>
      </c>
      <c r="F24" s="11" t="str">
        <f>HYPERLINK("https://disk.yandex.ru/i/AStNvLDqwKYIFQ","https://disk.yandex.ru/i/AStNvLDqwKYIFQ")</f>
        <v>https://disk.yandex.ru/i/AStNvLDqwKYIFQ</v>
      </c>
      <c r="G24" s="14" t="str">
        <f>HYPERLINK("https://disk.yandex.ru/i/wG614NEapxR2vA","https://disk.yandex.ru/i/wG614NEapxR2vA")</f>
        <v>https://disk.yandex.ru/i/wG614NEapxR2vA</v>
      </c>
      <c r="H24" s="2" t="s">
        <v>55</v>
      </c>
      <c r="I24" s="4"/>
      <c r="J24" s="4"/>
      <c r="K24" s="2" t="s">
        <v>15</v>
      </c>
      <c r="L24" s="5">
        <v>62000</v>
      </c>
    </row>
    <row r="25" spans="1:12" s="6" customFormat="1" ht="26.1" customHeight="1" x14ac:dyDescent="0.2">
      <c r="A25" s="2" t="s">
        <v>60</v>
      </c>
      <c r="B25" s="2" t="s">
        <v>61</v>
      </c>
      <c r="C25" s="3" t="s">
        <v>62</v>
      </c>
      <c r="D25" s="2" t="s">
        <v>57</v>
      </c>
      <c r="E25" s="2" t="s">
        <v>58</v>
      </c>
      <c r="F25" s="9" t="s">
        <v>1949</v>
      </c>
      <c r="G25" s="14" t="str">
        <f>HYPERLINK("https://disk.yandex.ru/i/LGWBBa0t9sPdCQ","https://disk.yandex.ru/i/LGWBBa0t9sPdCQ")</f>
        <v>https://disk.yandex.ru/i/LGWBBa0t9sPdCQ</v>
      </c>
      <c r="H25" s="2" t="s">
        <v>63</v>
      </c>
      <c r="I25" s="5">
        <v>12120</v>
      </c>
      <c r="J25" s="5">
        <v>5800</v>
      </c>
      <c r="K25" s="2" t="s">
        <v>59</v>
      </c>
      <c r="L25" s="5">
        <v>40000</v>
      </c>
    </row>
    <row r="26" spans="1:12" s="6" customFormat="1" ht="26.1" customHeight="1" x14ac:dyDescent="0.2">
      <c r="A26" s="2" t="s">
        <v>64</v>
      </c>
      <c r="B26" s="2" t="s">
        <v>61</v>
      </c>
      <c r="C26" s="3" t="s">
        <v>62</v>
      </c>
      <c r="D26" s="2" t="s">
        <v>57</v>
      </c>
      <c r="E26" s="2" t="s">
        <v>58</v>
      </c>
      <c r="F26" s="9" t="s">
        <v>1950</v>
      </c>
      <c r="G26" s="14" t="str">
        <f>HYPERLINK("https://disk.yandex.ru/i/LGWBBa0t9sPdCQ","https://disk.yandex.ru/i/LGWBBa0t9sPdCQ")</f>
        <v>https://disk.yandex.ru/i/LGWBBa0t9sPdCQ</v>
      </c>
      <c r="H26" s="2" t="s">
        <v>63</v>
      </c>
      <c r="I26" s="5">
        <v>12120</v>
      </c>
      <c r="J26" s="5">
        <v>5800</v>
      </c>
      <c r="K26" s="2" t="s">
        <v>59</v>
      </c>
      <c r="L26" s="5">
        <v>40000</v>
      </c>
    </row>
    <row r="27" spans="1:12" s="6" customFormat="1" ht="26.1" customHeight="1" x14ac:dyDescent="0.2">
      <c r="A27" s="2" t="s">
        <v>65</v>
      </c>
      <c r="B27" s="2" t="s">
        <v>61</v>
      </c>
      <c r="C27" s="3" t="s">
        <v>66</v>
      </c>
      <c r="D27" s="2" t="s">
        <v>57</v>
      </c>
      <c r="E27" s="2" t="s">
        <v>58</v>
      </c>
      <c r="F27" s="9" t="s">
        <v>1951</v>
      </c>
      <c r="G27" s="14" t="str">
        <f>HYPERLINK("https://disk.yandex.ru/i/jDNOkYkOJmQf4w","https://disk.yandex.ru/i/jDNOkYkOJmQf4w")</f>
        <v>https://disk.yandex.ru/i/jDNOkYkOJmQf4w</v>
      </c>
      <c r="H27" s="2" t="s">
        <v>67</v>
      </c>
      <c r="I27" s="5">
        <v>12120</v>
      </c>
      <c r="J27" s="5">
        <v>5800</v>
      </c>
      <c r="K27" s="2" t="s">
        <v>59</v>
      </c>
      <c r="L27" s="5">
        <v>40000</v>
      </c>
    </row>
    <row r="28" spans="1:12" s="6" customFormat="1" ht="26.1" customHeight="1" x14ac:dyDescent="0.2">
      <c r="A28" s="2" t="s">
        <v>68</v>
      </c>
      <c r="B28" s="2" t="s">
        <v>61</v>
      </c>
      <c r="C28" s="3" t="s">
        <v>66</v>
      </c>
      <c r="D28" s="2" t="s">
        <v>57</v>
      </c>
      <c r="E28" s="2" t="s">
        <v>58</v>
      </c>
      <c r="F28" s="9" t="s">
        <v>1952</v>
      </c>
      <c r="G28" s="14" t="str">
        <f>HYPERLINK("https://disk.yandex.ru/i/jDNOkYkOJmQf4w","https://disk.yandex.ru/i/jDNOkYkOJmQf4w")</f>
        <v>https://disk.yandex.ru/i/jDNOkYkOJmQf4w</v>
      </c>
      <c r="H28" s="2" t="s">
        <v>67</v>
      </c>
      <c r="I28" s="5">
        <v>12120</v>
      </c>
      <c r="J28" s="5">
        <v>5800</v>
      </c>
      <c r="K28" s="2" t="s">
        <v>59</v>
      </c>
      <c r="L28" s="5">
        <v>40000</v>
      </c>
    </row>
    <row r="29" spans="1:12" s="6" customFormat="1" ht="26.1" customHeight="1" x14ac:dyDescent="0.2">
      <c r="A29" s="2" t="s">
        <v>69</v>
      </c>
      <c r="B29" s="2" t="s">
        <v>61</v>
      </c>
      <c r="C29" s="3" t="s">
        <v>70</v>
      </c>
      <c r="D29" s="2" t="s">
        <v>57</v>
      </c>
      <c r="E29" s="2" t="s">
        <v>58</v>
      </c>
      <c r="F29" s="9" t="s">
        <v>1953</v>
      </c>
      <c r="G29" s="14" t="str">
        <f>HYPERLINK("https://disk.yandex.ru/i/autxoz4lGmCmRQ","https://disk.yandex.ru/i/autxoz4lGmCmRQ")</f>
        <v>https://disk.yandex.ru/i/autxoz4lGmCmRQ</v>
      </c>
      <c r="H29" s="2" t="s">
        <v>71</v>
      </c>
      <c r="I29" s="5">
        <v>12120</v>
      </c>
      <c r="J29" s="5">
        <v>5800</v>
      </c>
      <c r="K29" s="2" t="s">
        <v>59</v>
      </c>
      <c r="L29" s="5">
        <v>40000</v>
      </c>
    </row>
    <row r="30" spans="1:12" s="6" customFormat="1" ht="26.1" customHeight="1" x14ac:dyDescent="0.2">
      <c r="A30" s="2" t="s">
        <v>72</v>
      </c>
      <c r="B30" s="2" t="s">
        <v>61</v>
      </c>
      <c r="C30" s="3" t="s">
        <v>70</v>
      </c>
      <c r="D30" s="2" t="s">
        <v>57</v>
      </c>
      <c r="E30" s="2" t="s">
        <v>58</v>
      </c>
      <c r="F30" s="9" t="s">
        <v>1954</v>
      </c>
      <c r="G30" s="14" t="str">
        <f>HYPERLINK("https://disk.yandex.ru/i/autxoz4lGmCmRQ","https://disk.yandex.ru/i/autxoz4lGmCmRQ")</f>
        <v>https://disk.yandex.ru/i/autxoz4lGmCmRQ</v>
      </c>
      <c r="H30" s="2" t="s">
        <v>71</v>
      </c>
      <c r="I30" s="5">
        <v>12120</v>
      </c>
      <c r="J30" s="5">
        <v>5800</v>
      </c>
      <c r="K30" s="2" t="s">
        <v>59</v>
      </c>
      <c r="L30" s="5">
        <v>40000</v>
      </c>
    </row>
    <row r="31" spans="1:12" s="6" customFormat="1" ht="26.1" customHeight="1" x14ac:dyDescent="0.2">
      <c r="A31" s="2" t="s">
        <v>73</v>
      </c>
      <c r="B31" s="2" t="s">
        <v>61</v>
      </c>
      <c r="C31" s="3" t="s">
        <v>74</v>
      </c>
      <c r="D31" s="2" t="s">
        <v>57</v>
      </c>
      <c r="E31" s="2" t="s">
        <v>58</v>
      </c>
      <c r="F31" s="12" t="s">
        <v>1955</v>
      </c>
      <c r="G31" s="14" t="str">
        <f>HYPERLINK("https://disk.yandex.ru/i/AZCDS99heBeElw","https://disk.yandex.ru/i/AZCDS99heBeElw")</f>
        <v>https://disk.yandex.ru/i/AZCDS99heBeElw</v>
      </c>
      <c r="H31" s="2" t="s">
        <v>75</v>
      </c>
      <c r="I31" s="5">
        <v>12120</v>
      </c>
      <c r="J31" s="5">
        <v>5800</v>
      </c>
      <c r="K31" s="2" t="s">
        <v>59</v>
      </c>
      <c r="L31" s="5">
        <v>40000</v>
      </c>
    </row>
    <row r="32" spans="1:12" s="6" customFormat="1" ht="26.1" customHeight="1" x14ac:dyDescent="0.2">
      <c r="A32" s="2" t="s">
        <v>76</v>
      </c>
      <c r="B32" s="2" t="s">
        <v>61</v>
      </c>
      <c r="C32" s="3" t="s">
        <v>74</v>
      </c>
      <c r="D32" s="2" t="s">
        <v>57</v>
      </c>
      <c r="E32" s="2" t="s">
        <v>58</v>
      </c>
      <c r="F32" s="9" t="s">
        <v>1959</v>
      </c>
      <c r="G32" s="14" t="str">
        <f>HYPERLINK("https://disk.yandex.ru/i/AZCDS99heBeElw","https://disk.yandex.ru/i/AZCDS99heBeElw")</f>
        <v>https://disk.yandex.ru/i/AZCDS99heBeElw</v>
      </c>
      <c r="H32" s="2" t="s">
        <v>75</v>
      </c>
      <c r="I32" s="5">
        <v>12120</v>
      </c>
      <c r="J32" s="5">
        <v>5800</v>
      </c>
      <c r="K32" s="2" t="s">
        <v>59</v>
      </c>
      <c r="L32" s="5">
        <v>40000</v>
      </c>
    </row>
    <row r="33" spans="1:12" s="6" customFormat="1" ht="26.1" customHeight="1" x14ac:dyDescent="0.2">
      <c r="A33" s="2" t="s">
        <v>77</v>
      </c>
      <c r="B33" s="2" t="s">
        <v>61</v>
      </c>
      <c r="C33" s="3" t="s">
        <v>78</v>
      </c>
      <c r="D33" s="2" t="s">
        <v>57</v>
      </c>
      <c r="E33" s="2" t="s">
        <v>58</v>
      </c>
      <c r="F33" s="9" t="s">
        <v>1960</v>
      </c>
      <c r="G33" s="14" t="str">
        <f>HYPERLINK("https://disk.yandex.ru/i/IUb8dx5BJ4WrzQ","https://disk.yandex.ru/i/IUb8dx5BJ4WrzQ")</f>
        <v>https://disk.yandex.ru/i/IUb8dx5BJ4WrzQ</v>
      </c>
      <c r="H33" s="2" t="s">
        <v>79</v>
      </c>
      <c r="I33" s="5">
        <v>12120</v>
      </c>
      <c r="J33" s="5">
        <v>5800</v>
      </c>
      <c r="K33" s="2" t="s">
        <v>59</v>
      </c>
      <c r="L33" s="5">
        <v>40000</v>
      </c>
    </row>
    <row r="34" spans="1:12" s="6" customFormat="1" ht="26.1" customHeight="1" x14ac:dyDescent="0.2">
      <c r="A34" s="2" t="s">
        <v>80</v>
      </c>
      <c r="B34" s="2" t="s">
        <v>61</v>
      </c>
      <c r="C34" s="3" t="s">
        <v>78</v>
      </c>
      <c r="D34" s="2" t="s">
        <v>57</v>
      </c>
      <c r="E34" s="2" t="s">
        <v>58</v>
      </c>
      <c r="F34" s="9" t="s">
        <v>1961</v>
      </c>
      <c r="G34" s="14" t="str">
        <f>HYPERLINK("https://disk.yandex.ru/i/IUb8dx5BJ4WrzQ","https://disk.yandex.ru/i/IUb8dx5BJ4WrzQ")</f>
        <v>https://disk.yandex.ru/i/IUb8dx5BJ4WrzQ</v>
      </c>
      <c r="H34" s="2" t="s">
        <v>79</v>
      </c>
      <c r="I34" s="5">
        <v>12120</v>
      </c>
      <c r="J34" s="5">
        <v>5800</v>
      </c>
      <c r="K34" s="2" t="s">
        <v>59</v>
      </c>
      <c r="L34" s="5">
        <v>40000</v>
      </c>
    </row>
    <row r="35" spans="1:12" s="6" customFormat="1" ht="26.1" customHeight="1" x14ac:dyDescent="0.2">
      <c r="A35" s="2" t="s">
        <v>81</v>
      </c>
      <c r="B35" s="2" t="s">
        <v>82</v>
      </c>
      <c r="C35" s="3" t="s">
        <v>83</v>
      </c>
      <c r="D35" s="2" t="s">
        <v>57</v>
      </c>
      <c r="E35" s="2" t="s">
        <v>58</v>
      </c>
      <c r="F35" s="9" t="s">
        <v>1956</v>
      </c>
      <c r="G35" s="14" t="str">
        <f>HYPERLINK("https://disk.yandex.ru/i/2hdJJbCdM_X1dQ","https://disk.yandex.ru/i/2hdJJbCdM_X1dQ")</f>
        <v>https://disk.yandex.ru/i/2hdJJbCdM_X1dQ</v>
      </c>
      <c r="H35" s="2" t="s">
        <v>84</v>
      </c>
      <c r="I35" s="5">
        <v>12120</v>
      </c>
      <c r="J35" s="5">
        <v>5800</v>
      </c>
      <c r="K35" s="2" t="s">
        <v>59</v>
      </c>
      <c r="L35" s="5">
        <v>42000</v>
      </c>
    </row>
    <row r="36" spans="1:12" s="6" customFormat="1" ht="26.1" customHeight="1" x14ac:dyDescent="0.2">
      <c r="A36" s="2" t="s">
        <v>85</v>
      </c>
      <c r="B36" s="2" t="s">
        <v>82</v>
      </c>
      <c r="C36" s="3" t="s">
        <v>83</v>
      </c>
      <c r="D36" s="2" t="s">
        <v>57</v>
      </c>
      <c r="E36" s="2" t="s">
        <v>58</v>
      </c>
      <c r="F36" s="9" t="s">
        <v>2765</v>
      </c>
      <c r="G36" s="14" t="str">
        <f>HYPERLINK("https://disk.yandex.ru/i/2hdJJbCdM_X1dQ","https://disk.yandex.ru/i/2hdJJbCdM_X1dQ")</f>
        <v>https://disk.yandex.ru/i/2hdJJbCdM_X1dQ</v>
      </c>
      <c r="H36" s="2" t="s">
        <v>84</v>
      </c>
      <c r="I36" s="5">
        <v>12120</v>
      </c>
      <c r="J36" s="5">
        <v>5800</v>
      </c>
      <c r="K36" s="2" t="s">
        <v>59</v>
      </c>
      <c r="L36" s="5">
        <v>42000</v>
      </c>
    </row>
    <row r="37" spans="1:12" s="6" customFormat="1" ht="26.1" customHeight="1" x14ac:dyDescent="0.2">
      <c r="A37" s="2" t="s">
        <v>86</v>
      </c>
      <c r="B37" s="2" t="s">
        <v>82</v>
      </c>
      <c r="C37" s="3" t="s">
        <v>83</v>
      </c>
      <c r="D37" s="2" t="s">
        <v>57</v>
      </c>
      <c r="E37" s="2" t="s">
        <v>58</v>
      </c>
      <c r="F37" s="9" t="s">
        <v>1962</v>
      </c>
      <c r="G37" s="14" t="str">
        <f>HYPERLINK("https://disk.yandex.ru/i/2hdJJbCdM_X1dQ","https://disk.yandex.ru/i/2hdJJbCdM_X1dQ")</f>
        <v>https://disk.yandex.ru/i/2hdJJbCdM_X1dQ</v>
      </c>
      <c r="H37" s="2" t="s">
        <v>84</v>
      </c>
      <c r="I37" s="5">
        <v>12120</v>
      </c>
      <c r="J37" s="5">
        <v>5800</v>
      </c>
      <c r="K37" s="2" t="s">
        <v>59</v>
      </c>
      <c r="L37" s="5">
        <v>42000</v>
      </c>
    </row>
    <row r="38" spans="1:12" s="6" customFormat="1" ht="26.1" customHeight="1" x14ac:dyDescent="0.2">
      <c r="A38" s="2" t="s">
        <v>87</v>
      </c>
      <c r="B38" s="2" t="s">
        <v>88</v>
      </c>
      <c r="C38" s="3" t="s">
        <v>89</v>
      </c>
      <c r="D38" s="2" t="s">
        <v>57</v>
      </c>
      <c r="E38" s="2" t="s">
        <v>58</v>
      </c>
      <c r="F38" s="9" t="s">
        <v>2766</v>
      </c>
      <c r="G38" s="14" t="str">
        <f>HYPERLINK("https://disk.yandex.ru/i/7b-VkyVtpJdGqw","https://disk.yandex.ru/i/7b-VkyVtpJdGqw")</f>
        <v>https://disk.yandex.ru/i/7b-VkyVtpJdGqw</v>
      </c>
      <c r="H38" s="2" t="s">
        <v>90</v>
      </c>
      <c r="I38" s="5">
        <v>12120</v>
      </c>
      <c r="J38" s="5">
        <v>5800</v>
      </c>
      <c r="K38" s="2" t="s">
        <v>59</v>
      </c>
      <c r="L38" s="5">
        <v>42000</v>
      </c>
    </row>
    <row r="39" spans="1:12" s="6" customFormat="1" ht="26.1" customHeight="1" x14ac:dyDescent="0.2">
      <c r="A39" s="2" t="s">
        <v>91</v>
      </c>
      <c r="B39" s="2" t="s">
        <v>88</v>
      </c>
      <c r="C39" s="3" t="s">
        <v>89</v>
      </c>
      <c r="D39" s="2" t="s">
        <v>57</v>
      </c>
      <c r="E39" s="2" t="s">
        <v>58</v>
      </c>
      <c r="F39" s="9" t="s">
        <v>1963</v>
      </c>
      <c r="G39" s="14" t="str">
        <f>HYPERLINK("https://disk.yandex.ru/i/7b-VkyVtpJdGqw","https://disk.yandex.ru/i/7b-VkyVtpJdGqw")</f>
        <v>https://disk.yandex.ru/i/7b-VkyVtpJdGqw</v>
      </c>
      <c r="H39" s="2" t="s">
        <v>90</v>
      </c>
      <c r="I39" s="5">
        <v>12120</v>
      </c>
      <c r="J39" s="5">
        <v>5800</v>
      </c>
      <c r="K39" s="2" t="s">
        <v>59</v>
      </c>
      <c r="L39" s="5">
        <v>36000</v>
      </c>
    </row>
    <row r="40" spans="1:12" s="6" customFormat="1" ht="26.1" customHeight="1" x14ac:dyDescent="0.2">
      <c r="A40" s="2" t="s">
        <v>92</v>
      </c>
      <c r="B40" s="2" t="s">
        <v>88</v>
      </c>
      <c r="C40" s="3" t="s">
        <v>93</v>
      </c>
      <c r="D40" s="2" t="s">
        <v>57</v>
      </c>
      <c r="E40" s="2" t="s">
        <v>58</v>
      </c>
      <c r="F40" s="9" t="s">
        <v>1964</v>
      </c>
      <c r="G40" s="14" t="str">
        <f>HYPERLINK("https://disk.yandex.ru/i/kJO8lgqURY0UtA","https://disk.yandex.ru/i/kJO8lgqURY0UtA")</f>
        <v>https://disk.yandex.ru/i/kJO8lgqURY0UtA</v>
      </c>
      <c r="H40" s="2" t="s">
        <v>94</v>
      </c>
      <c r="I40" s="5">
        <v>12120</v>
      </c>
      <c r="J40" s="5">
        <v>5800</v>
      </c>
      <c r="K40" s="2" t="s">
        <v>59</v>
      </c>
      <c r="L40" s="5">
        <v>42000</v>
      </c>
    </row>
    <row r="41" spans="1:12" s="6" customFormat="1" ht="26.1" customHeight="1" x14ac:dyDescent="0.2">
      <c r="A41" s="2" t="s">
        <v>95</v>
      </c>
      <c r="B41" s="2" t="s">
        <v>88</v>
      </c>
      <c r="C41" s="3" t="s">
        <v>93</v>
      </c>
      <c r="D41" s="2" t="s">
        <v>57</v>
      </c>
      <c r="E41" s="2" t="s">
        <v>58</v>
      </c>
      <c r="F41" s="9" t="s">
        <v>2767</v>
      </c>
      <c r="G41" s="14" t="str">
        <f>HYPERLINK("https://disk.yandex.ru/i/kJO8lgqURY0UtA","https://disk.yandex.ru/i/kJO8lgqURY0UtA")</f>
        <v>https://disk.yandex.ru/i/kJO8lgqURY0UtA</v>
      </c>
      <c r="H41" s="2" t="s">
        <v>94</v>
      </c>
      <c r="I41" s="5">
        <v>12120</v>
      </c>
      <c r="J41" s="5">
        <v>5800</v>
      </c>
      <c r="K41" s="2" t="s">
        <v>59</v>
      </c>
      <c r="L41" s="5">
        <v>42000</v>
      </c>
    </row>
    <row r="42" spans="1:12" s="6" customFormat="1" ht="26.1" customHeight="1" x14ac:dyDescent="0.2">
      <c r="A42" s="2" t="s">
        <v>96</v>
      </c>
      <c r="B42" s="2" t="s">
        <v>88</v>
      </c>
      <c r="C42" s="3" t="s">
        <v>97</v>
      </c>
      <c r="D42" s="2" t="s">
        <v>57</v>
      </c>
      <c r="E42" s="2" t="s">
        <v>58</v>
      </c>
      <c r="F42" s="9" t="s">
        <v>1965</v>
      </c>
      <c r="G42" s="14" t="str">
        <f>HYPERLINK("https://disk.yandex.ru/i/3NW0jPFyUvbIEA","https://disk.yandex.ru/i/3NW0jPFyUvbIEA")</f>
        <v>https://disk.yandex.ru/i/3NW0jPFyUvbIEA</v>
      </c>
      <c r="H42" s="2" t="s">
        <v>98</v>
      </c>
      <c r="I42" s="5">
        <v>12120</v>
      </c>
      <c r="J42" s="5">
        <v>5800</v>
      </c>
      <c r="K42" s="2" t="s">
        <v>59</v>
      </c>
      <c r="L42" s="5">
        <v>42000</v>
      </c>
    </row>
    <row r="43" spans="1:12" s="6" customFormat="1" ht="26.1" customHeight="1" x14ac:dyDescent="0.2">
      <c r="A43" s="2" t="s">
        <v>99</v>
      </c>
      <c r="B43" s="2" t="s">
        <v>88</v>
      </c>
      <c r="C43" s="3" t="s">
        <v>97</v>
      </c>
      <c r="D43" s="2" t="s">
        <v>57</v>
      </c>
      <c r="E43" s="2" t="s">
        <v>58</v>
      </c>
      <c r="F43" s="12" t="s">
        <v>1957</v>
      </c>
      <c r="G43" s="14" t="str">
        <f>HYPERLINK("https://disk.yandex.ru/i/3NW0jPFyUvbIEA","https://disk.yandex.ru/i/3NW0jPFyUvbIEA")</f>
        <v>https://disk.yandex.ru/i/3NW0jPFyUvbIEA</v>
      </c>
      <c r="H43" s="2" t="s">
        <v>98</v>
      </c>
      <c r="I43" s="5">
        <v>12120</v>
      </c>
      <c r="J43" s="5">
        <v>5800</v>
      </c>
      <c r="K43" s="2" t="s">
        <v>59</v>
      </c>
      <c r="L43" s="5">
        <v>42000</v>
      </c>
    </row>
    <row r="44" spans="1:12" s="6" customFormat="1" ht="26.1" customHeight="1" x14ac:dyDescent="0.2">
      <c r="A44" s="2" t="s">
        <v>100</v>
      </c>
      <c r="B44" s="2" t="s">
        <v>88</v>
      </c>
      <c r="C44" s="3" t="s">
        <v>101</v>
      </c>
      <c r="D44" s="2" t="s">
        <v>57</v>
      </c>
      <c r="E44" s="2" t="s">
        <v>58</v>
      </c>
      <c r="F44" s="9" t="s">
        <v>1966</v>
      </c>
      <c r="G44" s="14" t="str">
        <f>HYPERLINK("https://disk.yandex.ru/i/lnSpmklbAtTvag","https://disk.yandex.ru/i/lnSpmklbAtTvag")</f>
        <v>https://disk.yandex.ru/i/lnSpmklbAtTvag</v>
      </c>
      <c r="H44" s="2" t="s">
        <v>102</v>
      </c>
      <c r="I44" s="5">
        <v>12120</v>
      </c>
      <c r="J44" s="5">
        <v>5800</v>
      </c>
      <c r="K44" s="2" t="s">
        <v>59</v>
      </c>
      <c r="L44" s="5">
        <v>42000</v>
      </c>
    </row>
    <row r="45" spans="1:12" s="6" customFormat="1" ht="26.1" customHeight="1" x14ac:dyDescent="0.2">
      <c r="A45" s="2" t="s">
        <v>103</v>
      </c>
      <c r="B45" s="2" t="s">
        <v>88</v>
      </c>
      <c r="C45" s="3" t="s">
        <v>101</v>
      </c>
      <c r="D45" s="2" t="s">
        <v>57</v>
      </c>
      <c r="E45" s="2" t="s">
        <v>58</v>
      </c>
      <c r="F45" s="9" t="s">
        <v>1958</v>
      </c>
      <c r="G45" s="14" t="str">
        <f>HYPERLINK("https://disk.yandex.ru/i/lnSpmklbAtTvag","https://disk.yandex.ru/i/lnSpmklbAtTvag")</f>
        <v>https://disk.yandex.ru/i/lnSpmklbAtTvag</v>
      </c>
      <c r="H45" s="2" t="s">
        <v>102</v>
      </c>
      <c r="I45" s="5">
        <v>12120</v>
      </c>
      <c r="J45" s="5">
        <v>5800</v>
      </c>
      <c r="K45" s="2" t="s">
        <v>59</v>
      </c>
      <c r="L45" s="5">
        <v>42000</v>
      </c>
    </row>
    <row r="46" spans="1:12" s="6" customFormat="1" ht="26.1" customHeight="1" x14ac:dyDescent="0.2">
      <c r="A46" s="2" t="s">
        <v>104</v>
      </c>
      <c r="B46" s="2" t="s">
        <v>88</v>
      </c>
      <c r="C46" s="3" t="s">
        <v>105</v>
      </c>
      <c r="D46" s="2" t="s">
        <v>57</v>
      </c>
      <c r="E46" s="2" t="s">
        <v>58</v>
      </c>
      <c r="F46" s="9" t="s">
        <v>1967</v>
      </c>
      <c r="G46" s="14" t="str">
        <f>HYPERLINK("https://disk.yandex.ru/i/LP-EOxWNeSiB5w","https://disk.yandex.ru/i/LP-EOxWNeSiB5w")</f>
        <v>https://disk.yandex.ru/i/LP-EOxWNeSiB5w</v>
      </c>
      <c r="H46" s="2" t="s">
        <v>106</v>
      </c>
      <c r="I46" s="5">
        <v>12120</v>
      </c>
      <c r="J46" s="5">
        <v>5800</v>
      </c>
      <c r="K46" s="2" t="s">
        <v>59</v>
      </c>
      <c r="L46" s="5">
        <v>42000</v>
      </c>
    </row>
    <row r="47" spans="1:12" s="6" customFormat="1" ht="26.1" customHeight="1" x14ac:dyDescent="0.2">
      <c r="A47" s="2" t="s">
        <v>107</v>
      </c>
      <c r="B47" s="2" t="s">
        <v>88</v>
      </c>
      <c r="C47" s="3" t="s">
        <v>108</v>
      </c>
      <c r="D47" s="2" t="s">
        <v>57</v>
      </c>
      <c r="E47" s="2" t="s">
        <v>58</v>
      </c>
      <c r="F47" s="9" t="s">
        <v>1968</v>
      </c>
      <c r="G47" s="14" t="str">
        <f>HYPERLINK("https://disk.yandex.ru/i/B09CvyWKmjZyNA","https://disk.yandex.ru/i/B09CvyWKmjZyNA")</f>
        <v>https://disk.yandex.ru/i/B09CvyWKmjZyNA</v>
      </c>
      <c r="H47" s="2" t="s">
        <v>109</v>
      </c>
      <c r="I47" s="5">
        <v>12120</v>
      </c>
      <c r="J47" s="5">
        <v>5800</v>
      </c>
      <c r="K47" s="2" t="s">
        <v>59</v>
      </c>
      <c r="L47" s="5">
        <v>42000</v>
      </c>
    </row>
    <row r="48" spans="1:12" s="6" customFormat="1" ht="26.1" customHeight="1" x14ac:dyDescent="0.2">
      <c r="A48" s="2" t="s">
        <v>110</v>
      </c>
      <c r="B48" s="2" t="s">
        <v>88</v>
      </c>
      <c r="C48" s="3" t="s">
        <v>108</v>
      </c>
      <c r="D48" s="2" t="s">
        <v>57</v>
      </c>
      <c r="E48" s="2" t="s">
        <v>58</v>
      </c>
      <c r="F48" s="9" t="s">
        <v>1969</v>
      </c>
      <c r="G48" s="14" t="str">
        <f>HYPERLINK("https://disk.yandex.ru/i/B09CvyWKmjZyNA","https://disk.yandex.ru/i/B09CvyWKmjZyNA")</f>
        <v>https://disk.yandex.ru/i/B09CvyWKmjZyNA</v>
      </c>
      <c r="H48" s="2" t="s">
        <v>109</v>
      </c>
      <c r="I48" s="5">
        <v>12120</v>
      </c>
      <c r="J48" s="5">
        <v>5800</v>
      </c>
      <c r="K48" s="2" t="s">
        <v>59</v>
      </c>
      <c r="L48" s="5">
        <v>42000</v>
      </c>
    </row>
    <row r="49" spans="1:12" s="6" customFormat="1" ht="26.1" customHeight="1" x14ac:dyDescent="0.2">
      <c r="A49" s="2" t="s">
        <v>111</v>
      </c>
      <c r="B49" s="2" t="s">
        <v>88</v>
      </c>
      <c r="C49" s="3" t="s">
        <v>112</v>
      </c>
      <c r="D49" s="2" t="s">
        <v>57</v>
      </c>
      <c r="E49" s="2" t="s">
        <v>58</v>
      </c>
      <c r="F49" s="9" t="s">
        <v>1970</v>
      </c>
      <c r="G49" s="14" t="str">
        <f>HYPERLINK("https://disk.yandex.ru/i/zd_rYHBFGJIOwg","https://disk.yandex.ru/i/zd_rYHBFGJIOwg")</f>
        <v>https://disk.yandex.ru/i/zd_rYHBFGJIOwg</v>
      </c>
      <c r="H49" s="2" t="s">
        <v>113</v>
      </c>
      <c r="I49" s="5">
        <v>12120</v>
      </c>
      <c r="J49" s="5">
        <v>5800</v>
      </c>
      <c r="K49" s="2" t="s">
        <v>59</v>
      </c>
      <c r="L49" s="5">
        <v>42000</v>
      </c>
    </row>
    <row r="50" spans="1:12" s="6" customFormat="1" ht="26.1" customHeight="1" x14ac:dyDescent="0.2">
      <c r="A50" s="2" t="s">
        <v>114</v>
      </c>
      <c r="B50" s="2" t="s">
        <v>88</v>
      </c>
      <c r="C50" s="3" t="s">
        <v>112</v>
      </c>
      <c r="D50" s="2" t="s">
        <v>57</v>
      </c>
      <c r="E50" s="2" t="s">
        <v>58</v>
      </c>
      <c r="F50" s="9" t="s">
        <v>1971</v>
      </c>
      <c r="G50" s="14" t="str">
        <f>HYPERLINK("https://disk.yandex.ru/i/zd_rYHBFGJIOwg","https://disk.yandex.ru/i/zd_rYHBFGJIOwg")</f>
        <v>https://disk.yandex.ru/i/zd_rYHBFGJIOwg</v>
      </c>
      <c r="H50" s="2" t="s">
        <v>113</v>
      </c>
      <c r="I50" s="5">
        <v>12120</v>
      </c>
      <c r="J50" s="5">
        <v>5800</v>
      </c>
      <c r="K50" s="2" t="s">
        <v>59</v>
      </c>
      <c r="L50" s="5">
        <v>42000</v>
      </c>
    </row>
    <row r="51" spans="1:12" s="6" customFormat="1" ht="26.1" customHeight="1" x14ac:dyDescent="0.2">
      <c r="A51" s="2" t="s">
        <v>115</v>
      </c>
      <c r="B51" s="2" t="s">
        <v>88</v>
      </c>
      <c r="C51" s="3" t="s">
        <v>116</v>
      </c>
      <c r="D51" s="2" t="s">
        <v>57</v>
      </c>
      <c r="E51" s="2" t="s">
        <v>58</v>
      </c>
      <c r="F51" s="12" t="s">
        <v>1972</v>
      </c>
      <c r="G51" s="14" t="str">
        <f>HYPERLINK("https://disk.yandex.ru/i/PoE9tlt4EOG8Ug","https://disk.yandex.ru/i/PoE9tlt4EOG8Ug")</f>
        <v>https://disk.yandex.ru/i/PoE9tlt4EOG8Ug</v>
      </c>
      <c r="H51" s="2" t="s">
        <v>117</v>
      </c>
      <c r="I51" s="5">
        <v>12120</v>
      </c>
      <c r="J51" s="5">
        <v>5800</v>
      </c>
      <c r="K51" s="2" t="s">
        <v>59</v>
      </c>
      <c r="L51" s="5">
        <v>42000</v>
      </c>
    </row>
    <row r="52" spans="1:12" s="6" customFormat="1" ht="26.1" customHeight="1" x14ac:dyDescent="0.2">
      <c r="A52" s="2" t="s">
        <v>118</v>
      </c>
      <c r="B52" s="2" t="s">
        <v>88</v>
      </c>
      <c r="C52" s="3" t="s">
        <v>116</v>
      </c>
      <c r="D52" s="2" t="s">
        <v>57</v>
      </c>
      <c r="E52" s="2" t="s">
        <v>58</v>
      </c>
      <c r="F52" s="9" t="s">
        <v>1973</v>
      </c>
      <c r="G52" s="14" t="str">
        <f>HYPERLINK("https://disk.yandex.ru/i/PoE9tlt4EOG8Ug","https://disk.yandex.ru/i/PoE9tlt4EOG8Ug")</f>
        <v>https://disk.yandex.ru/i/PoE9tlt4EOG8Ug</v>
      </c>
      <c r="H52" s="2" t="s">
        <v>117</v>
      </c>
      <c r="I52" s="5">
        <v>12120</v>
      </c>
      <c r="J52" s="5">
        <v>5800</v>
      </c>
      <c r="K52" s="2" t="s">
        <v>59</v>
      </c>
      <c r="L52" s="5">
        <v>42000</v>
      </c>
    </row>
    <row r="53" spans="1:12" s="6" customFormat="1" ht="26.1" customHeight="1" x14ac:dyDescent="0.2">
      <c r="A53" s="2" t="s">
        <v>119</v>
      </c>
      <c r="B53" s="2" t="s">
        <v>120</v>
      </c>
      <c r="C53" s="3" t="s">
        <v>121</v>
      </c>
      <c r="D53" s="2" t="s">
        <v>57</v>
      </c>
      <c r="E53" s="2" t="s">
        <v>58</v>
      </c>
      <c r="F53" s="9" t="s">
        <v>1974</v>
      </c>
      <c r="G53" s="14" t="str">
        <f>HYPERLINK("https://disk.yandex.ru/i/BjGHRSWKMsRGuA","https://disk.yandex.ru/i/BjGHRSWKMsRGuA")</f>
        <v>https://disk.yandex.ru/i/BjGHRSWKMsRGuA</v>
      </c>
      <c r="H53" s="2" t="s">
        <v>122</v>
      </c>
      <c r="I53" s="5">
        <v>12120</v>
      </c>
      <c r="J53" s="5">
        <v>8400</v>
      </c>
      <c r="K53" s="2" t="s">
        <v>59</v>
      </c>
      <c r="L53" s="5">
        <v>36000</v>
      </c>
    </row>
    <row r="54" spans="1:12" s="6" customFormat="1" ht="26.1" customHeight="1" x14ac:dyDescent="0.2">
      <c r="A54" s="2" t="s">
        <v>123</v>
      </c>
      <c r="B54" s="2" t="s">
        <v>120</v>
      </c>
      <c r="C54" s="3" t="s">
        <v>121</v>
      </c>
      <c r="D54" s="2" t="s">
        <v>57</v>
      </c>
      <c r="E54" s="2" t="s">
        <v>58</v>
      </c>
      <c r="F54" s="12" t="s">
        <v>1975</v>
      </c>
      <c r="G54" s="14" t="str">
        <f>HYPERLINK("https://disk.yandex.ru/i/BjGHRSWKMsRGuA","https://disk.yandex.ru/i/BjGHRSWKMsRGuA")</f>
        <v>https://disk.yandex.ru/i/BjGHRSWKMsRGuA</v>
      </c>
      <c r="H54" s="2" t="s">
        <v>122</v>
      </c>
      <c r="I54" s="5">
        <v>12120</v>
      </c>
      <c r="J54" s="5">
        <v>8400</v>
      </c>
      <c r="K54" s="2" t="s">
        <v>59</v>
      </c>
      <c r="L54" s="5">
        <v>36000</v>
      </c>
    </row>
    <row r="55" spans="1:12" s="6" customFormat="1" ht="26.1" customHeight="1" x14ac:dyDescent="0.2">
      <c r="A55" s="2" t="s">
        <v>124</v>
      </c>
      <c r="B55" s="2" t="s">
        <v>120</v>
      </c>
      <c r="C55" s="3" t="s">
        <v>125</v>
      </c>
      <c r="D55" s="2" t="s">
        <v>57</v>
      </c>
      <c r="E55" s="2" t="s">
        <v>58</v>
      </c>
      <c r="F55" s="12" t="s">
        <v>1976</v>
      </c>
      <c r="G55" s="14" t="str">
        <f>HYPERLINK("https://disk.yandex.ru/i/yPY0PTp0XSgrnA","https://disk.yandex.ru/i/yPY0PTp0XSgrnA")</f>
        <v>https://disk.yandex.ru/i/yPY0PTp0XSgrnA</v>
      </c>
      <c r="H55" s="2" t="s">
        <v>126</v>
      </c>
      <c r="I55" s="5">
        <v>12120</v>
      </c>
      <c r="J55" s="5">
        <v>8400</v>
      </c>
      <c r="K55" s="2" t="s">
        <v>59</v>
      </c>
      <c r="L55" s="5">
        <v>36000</v>
      </c>
    </row>
    <row r="56" spans="1:12" s="6" customFormat="1" ht="26.1" customHeight="1" x14ac:dyDescent="0.2">
      <c r="A56" s="2" t="s">
        <v>127</v>
      </c>
      <c r="B56" s="2" t="s">
        <v>120</v>
      </c>
      <c r="C56" s="3" t="s">
        <v>125</v>
      </c>
      <c r="D56" s="2" t="s">
        <v>57</v>
      </c>
      <c r="E56" s="2" t="s">
        <v>58</v>
      </c>
      <c r="F56" s="12" t="s">
        <v>1977</v>
      </c>
      <c r="G56" s="14" t="str">
        <f>HYPERLINK("https://disk.yandex.ru/i/yPY0PTp0XSgrnA","https://disk.yandex.ru/i/yPY0PTp0XSgrnA")</f>
        <v>https://disk.yandex.ru/i/yPY0PTp0XSgrnA</v>
      </c>
      <c r="H56" s="2" t="s">
        <v>126</v>
      </c>
      <c r="I56" s="5">
        <v>12120</v>
      </c>
      <c r="J56" s="5">
        <v>8400</v>
      </c>
      <c r="K56" s="2" t="s">
        <v>59</v>
      </c>
      <c r="L56" s="5">
        <v>36000</v>
      </c>
    </row>
    <row r="57" spans="1:12" s="6" customFormat="1" ht="26.1" customHeight="1" x14ac:dyDescent="0.2">
      <c r="A57" s="2" t="s">
        <v>128</v>
      </c>
      <c r="B57" s="2" t="s">
        <v>120</v>
      </c>
      <c r="C57" s="3" t="s">
        <v>129</v>
      </c>
      <c r="D57" s="2" t="s">
        <v>57</v>
      </c>
      <c r="E57" s="2" t="s">
        <v>58</v>
      </c>
      <c r="F57" s="12" t="s">
        <v>1978</v>
      </c>
      <c r="G57" s="14" t="str">
        <f>HYPERLINK("https://disk.yandex.ru/i/h3kNNXodrxwn3A","https://disk.yandex.ru/i/h3kNNXodrxwn3A")</f>
        <v>https://disk.yandex.ru/i/h3kNNXodrxwn3A</v>
      </c>
      <c r="H57" s="2" t="s">
        <v>130</v>
      </c>
      <c r="I57" s="5">
        <v>12120</v>
      </c>
      <c r="J57" s="5">
        <v>8400</v>
      </c>
      <c r="K57" s="2" t="s">
        <v>59</v>
      </c>
      <c r="L57" s="5">
        <v>36000</v>
      </c>
    </row>
    <row r="58" spans="1:12" s="6" customFormat="1" ht="26.1" customHeight="1" x14ac:dyDescent="0.2">
      <c r="A58" s="2" t="s">
        <v>131</v>
      </c>
      <c r="B58" s="2" t="s">
        <v>120</v>
      </c>
      <c r="C58" s="3" t="s">
        <v>129</v>
      </c>
      <c r="D58" s="2" t="s">
        <v>57</v>
      </c>
      <c r="E58" s="2" t="s">
        <v>58</v>
      </c>
      <c r="F58" s="12" t="s">
        <v>1979</v>
      </c>
      <c r="G58" s="14" t="str">
        <f>HYPERLINK("https://disk.yandex.ru/i/h3kNNXodrxwn3A","https://disk.yandex.ru/i/h3kNNXodrxwn3A")</f>
        <v>https://disk.yandex.ru/i/h3kNNXodrxwn3A</v>
      </c>
      <c r="H58" s="2" t="s">
        <v>130</v>
      </c>
      <c r="I58" s="5">
        <v>12120</v>
      </c>
      <c r="J58" s="5">
        <v>8400</v>
      </c>
      <c r="K58" s="2" t="s">
        <v>59</v>
      </c>
      <c r="L58" s="5">
        <v>36000</v>
      </c>
    </row>
    <row r="59" spans="1:12" s="6" customFormat="1" ht="26.1" customHeight="1" x14ac:dyDescent="0.2">
      <c r="A59" s="2" t="s">
        <v>132</v>
      </c>
      <c r="B59" s="2" t="s">
        <v>120</v>
      </c>
      <c r="C59" s="3" t="s">
        <v>133</v>
      </c>
      <c r="D59" s="2" t="s">
        <v>57</v>
      </c>
      <c r="E59" s="2" t="s">
        <v>58</v>
      </c>
      <c r="F59" s="12" t="s">
        <v>1980</v>
      </c>
      <c r="G59" s="14" t="str">
        <f>HYPERLINK("https://disk.yandex.ru/i/OROUTCX2rcpavQ","https://disk.yandex.ru/i/OROUTCX2rcpavQ")</f>
        <v>https://disk.yandex.ru/i/OROUTCX2rcpavQ</v>
      </c>
      <c r="H59" s="2" t="s">
        <v>134</v>
      </c>
      <c r="I59" s="5">
        <v>12120</v>
      </c>
      <c r="J59" s="5">
        <v>8400</v>
      </c>
      <c r="K59" s="2" t="s">
        <v>59</v>
      </c>
      <c r="L59" s="5">
        <v>36000</v>
      </c>
    </row>
    <row r="60" spans="1:12" s="6" customFormat="1" ht="26.1" customHeight="1" x14ac:dyDescent="0.2">
      <c r="A60" s="2" t="s">
        <v>135</v>
      </c>
      <c r="B60" s="2" t="s">
        <v>120</v>
      </c>
      <c r="C60" s="3" t="s">
        <v>133</v>
      </c>
      <c r="D60" s="2" t="s">
        <v>57</v>
      </c>
      <c r="E60" s="2" t="s">
        <v>58</v>
      </c>
      <c r="F60" s="9" t="s">
        <v>1981</v>
      </c>
      <c r="G60" s="14" t="str">
        <f>HYPERLINK("https://disk.yandex.ru/i/OROUTCX2rcpavQ","https://disk.yandex.ru/i/OROUTCX2rcpavQ")</f>
        <v>https://disk.yandex.ru/i/OROUTCX2rcpavQ</v>
      </c>
      <c r="H60" s="2" t="s">
        <v>134</v>
      </c>
      <c r="I60" s="5">
        <v>12120</v>
      </c>
      <c r="J60" s="5">
        <v>8400</v>
      </c>
      <c r="K60" s="2" t="s">
        <v>59</v>
      </c>
      <c r="L60" s="5">
        <v>36000</v>
      </c>
    </row>
    <row r="61" spans="1:12" s="6" customFormat="1" ht="26.1" customHeight="1" x14ac:dyDescent="0.2">
      <c r="A61" s="2" t="s">
        <v>136</v>
      </c>
      <c r="B61" s="2" t="s">
        <v>120</v>
      </c>
      <c r="C61" s="3" t="s">
        <v>137</v>
      </c>
      <c r="D61" s="2" t="s">
        <v>57</v>
      </c>
      <c r="E61" s="2" t="s">
        <v>58</v>
      </c>
      <c r="F61" s="12" t="s">
        <v>1982</v>
      </c>
      <c r="G61" s="14" t="str">
        <f>HYPERLINK("https://disk.yandex.ru/i/mALohfCOpKmQ8g","https://disk.yandex.ru/i/mALohfCOpKmQ8g")</f>
        <v>https://disk.yandex.ru/i/mALohfCOpKmQ8g</v>
      </c>
      <c r="H61" s="2" t="s">
        <v>138</v>
      </c>
      <c r="I61" s="5">
        <v>12120</v>
      </c>
      <c r="J61" s="5">
        <v>8400</v>
      </c>
      <c r="K61" s="2" t="s">
        <v>59</v>
      </c>
      <c r="L61" s="5">
        <v>36000</v>
      </c>
    </row>
    <row r="62" spans="1:12" s="6" customFormat="1" ht="26.1" customHeight="1" x14ac:dyDescent="0.2">
      <c r="A62" s="2" t="s">
        <v>139</v>
      </c>
      <c r="B62" s="2" t="s">
        <v>120</v>
      </c>
      <c r="C62" s="3" t="s">
        <v>137</v>
      </c>
      <c r="D62" s="2" t="s">
        <v>57</v>
      </c>
      <c r="E62" s="2" t="s">
        <v>58</v>
      </c>
      <c r="F62" s="12" t="s">
        <v>1983</v>
      </c>
      <c r="G62" s="14" t="str">
        <f>HYPERLINK("https://disk.yandex.ru/i/mALohfCOpKmQ8g","https://disk.yandex.ru/i/mALohfCOpKmQ8g")</f>
        <v>https://disk.yandex.ru/i/mALohfCOpKmQ8g</v>
      </c>
      <c r="H62" s="2" t="s">
        <v>138</v>
      </c>
      <c r="I62" s="5">
        <v>12120</v>
      </c>
      <c r="J62" s="5">
        <v>8400</v>
      </c>
      <c r="K62" s="2" t="s">
        <v>59</v>
      </c>
      <c r="L62" s="5">
        <v>36000</v>
      </c>
    </row>
    <row r="63" spans="1:12" s="6" customFormat="1" ht="26.1" customHeight="1" x14ac:dyDescent="0.2">
      <c r="A63" s="2" t="s">
        <v>140</v>
      </c>
      <c r="B63" s="2" t="s">
        <v>120</v>
      </c>
      <c r="C63" s="3" t="s">
        <v>141</v>
      </c>
      <c r="D63" s="2" t="s">
        <v>57</v>
      </c>
      <c r="E63" s="2" t="s">
        <v>58</v>
      </c>
      <c r="F63" s="12" t="s">
        <v>1984</v>
      </c>
      <c r="G63" s="14" t="str">
        <f>HYPERLINK("https://disk.yandex.ru/i/S8RichWJHQ8XPw","https://disk.yandex.ru/i/S8RichWJHQ8XPw")</f>
        <v>https://disk.yandex.ru/i/S8RichWJHQ8XPw</v>
      </c>
      <c r="H63" s="2" t="s">
        <v>142</v>
      </c>
      <c r="I63" s="5">
        <v>12120</v>
      </c>
      <c r="J63" s="5">
        <v>8400</v>
      </c>
      <c r="K63" s="2" t="s">
        <v>59</v>
      </c>
      <c r="L63" s="5">
        <v>36000</v>
      </c>
    </row>
    <row r="64" spans="1:12" s="6" customFormat="1" ht="26.1" customHeight="1" x14ac:dyDescent="0.2">
      <c r="A64" s="2" t="s">
        <v>143</v>
      </c>
      <c r="B64" s="2" t="s">
        <v>120</v>
      </c>
      <c r="C64" s="3" t="s">
        <v>144</v>
      </c>
      <c r="D64" s="2" t="s">
        <v>57</v>
      </c>
      <c r="E64" s="2" t="s">
        <v>58</v>
      </c>
      <c r="F64" s="12" t="s">
        <v>1985</v>
      </c>
      <c r="G64" s="14" t="str">
        <f>HYPERLINK("https://disk.yandex.ru/i/kMFedW9ztHElwQ","https://disk.yandex.ru/i/kMFedW9ztHElwQ")</f>
        <v>https://disk.yandex.ru/i/kMFedW9ztHElwQ</v>
      </c>
      <c r="H64" s="2" t="s">
        <v>145</v>
      </c>
      <c r="I64" s="5">
        <v>12120</v>
      </c>
      <c r="J64" s="5">
        <v>8400</v>
      </c>
      <c r="K64" s="2" t="s">
        <v>59</v>
      </c>
      <c r="L64" s="5">
        <v>36000</v>
      </c>
    </row>
    <row r="65" spans="1:12" s="6" customFormat="1" ht="26.1" customHeight="1" x14ac:dyDescent="0.2">
      <c r="A65" s="2" t="s">
        <v>146</v>
      </c>
      <c r="B65" s="2" t="s">
        <v>120</v>
      </c>
      <c r="C65" s="3" t="s">
        <v>147</v>
      </c>
      <c r="D65" s="2" t="s">
        <v>57</v>
      </c>
      <c r="E65" s="2" t="s">
        <v>58</v>
      </c>
      <c r="F65" s="9" t="s">
        <v>1986</v>
      </c>
      <c r="G65" s="14" t="str">
        <f>HYPERLINK("https://disk.yandex.ru/i/EVfeORFoXsFGIQ","https://disk.yandex.ru/i/EVfeORFoXsFGIQ")</f>
        <v>https://disk.yandex.ru/i/EVfeORFoXsFGIQ</v>
      </c>
      <c r="H65" s="2" t="s">
        <v>148</v>
      </c>
      <c r="I65" s="5">
        <v>12120</v>
      </c>
      <c r="J65" s="5">
        <v>8400</v>
      </c>
      <c r="K65" s="2" t="s">
        <v>59</v>
      </c>
      <c r="L65" s="5">
        <v>36000</v>
      </c>
    </row>
    <row r="66" spans="1:12" s="6" customFormat="1" ht="26.1" customHeight="1" x14ac:dyDescent="0.2">
      <c r="A66" s="2" t="s">
        <v>149</v>
      </c>
      <c r="B66" s="2" t="s">
        <v>120</v>
      </c>
      <c r="C66" s="3" t="s">
        <v>147</v>
      </c>
      <c r="D66" s="2" t="s">
        <v>57</v>
      </c>
      <c r="E66" s="2" t="s">
        <v>58</v>
      </c>
      <c r="F66" s="9" t="s">
        <v>1987</v>
      </c>
      <c r="G66" s="14" t="str">
        <f>HYPERLINK("https://disk.yandex.ru/i/EVfeORFoXsFGIQ","https://disk.yandex.ru/i/EVfeORFoXsFGIQ")</f>
        <v>https://disk.yandex.ru/i/EVfeORFoXsFGIQ</v>
      </c>
      <c r="H66" s="2" t="s">
        <v>148</v>
      </c>
      <c r="I66" s="5">
        <v>12120</v>
      </c>
      <c r="J66" s="5">
        <v>8400</v>
      </c>
      <c r="K66" s="2" t="s">
        <v>59</v>
      </c>
      <c r="L66" s="5">
        <v>36000</v>
      </c>
    </row>
    <row r="67" spans="1:12" s="6" customFormat="1" ht="26.1" customHeight="1" x14ac:dyDescent="0.2">
      <c r="A67" s="2" t="s">
        <v>150</v>
      </c>
      <c r="B67" s="2" t="s">
        <v>120</v>
      </c>
      <c r="C67" s="3" t="s">
        <v>151</v>
      </c>
      <c r="D67" s="2" t="s">
        <v>57</v>
      </c>
      <c r="E67" s="2" t="s">
        <v>58</v>
      </c>
      <c r="F67" s="12" t="s">
        <v>1988</v>
      </c>
      <c r="G67" s="14" t="str">
        <f>HYPERLINK("https://disk.yandex.ru/i/Nx9OYhkGifYT8Q","https://disk.yandex.ru/i/Nx9OYhkGifYT8Q")</f>
        <v>https://disk.yandex.ru/i/Nx9OYhkGifYT8Q</v>
      </c>
      <c r="H67" s="2" t="s">
        <v>152</v>
      </c>
      <c r="I67" s="5">
        <v>12120</v>
      </c>
      <c r="J67" s="5">
        <v>8400</v>
      </c>
      <c r="K67" s="2" t="s">
        <v>59</v>
      </c>
      <c r="L67" s="5">
        <v>36000</v>
      </c>
    </row>
    <row r="68" spans="1:12" s="6" customFormat="1" ht="26.1" customHeight="1" x14ac:dyDescent="0.2">
      <c r="A68" s="2" t="s">
        <v>153</v>
      </c>
      <c r="B68" s="2" t="s">
        <v>120</v>
      </c>
      <c r="C68" s="3" t="s">
        <v>151</v>
      </c>
      <c r="D68" s="2" t="s">
        <v>57</v>
      </c>
      <c r="E68" s="2" t="s">
        <v>58</v>
      </c>
      <c r="F68" s="12" t="s">
        <v>1989</v>
      </c>
      <c r="G68" s="14" t="str">
        <f>HYPERLINK("https://disk.yandex.ru/i/Nx9OYhkGifYT8Q","https://disk.yandex.ru/i/Nx9OYhkGifYT8Q")</f>
        <v>https://disk.yandex.ru/i/Nx9OYhkGifYT8Q</v>
      </c>
      <c r="H68" s="2" t="s">
        <v>152</v>
      </c>
      <c r="I68" s="5">
        <v>12120</v>
      </c>
      <c r="J68" s="5">
        <v>8400</v>
      </c>
      <c r="K68" s="2" t="s">
        <v>59</v>
      </c>
      <c r="L68" s="5">
        <v>36000</v>
      </c>
    </row>
    <row r="69" spans="1:12" s="6" customFormat="1" ht="26.1" customHeight="1" x14ac:dyDescent="0.2">
      <c r="A69" s="2" t="s">
        <v>154</v>
      </c>
      <c r="B69" s="2" t="s">
        <v>120</v>
      </c>
      <c r="C69" s="3" t="s">
        <v>155</v>
      </c>
      <c r="D69" s="2" t="s">
        <v>57</v>
      </c>
      <c r="E69" s="2" t="s">
        <v>58</v>
      </c>
      <c r="F69" s="12" t="s">
        <v>1990</v>
      </c>
      <c r="G69" s="14" t="str">
        <f>HYPERLINK("https://disk.yandex.ru/i/Nh8CxjSKcy6Afg","https://disk.yandex.ru/i/Nh8CxjSKcy6Afg")</f>
        <v>https://disk.yandex.ru/i/Nh8CxjSKcy6Afg</v>
      </c>
      <c r="H69" s="2" t="s">
        <v>156</v>
      </c>
      <c r="I69" s="5">
        <v>12120</v>
      </c>
      <c r="J69" s="5">
        <v>8400</v>
      </c>
      <c r="K69" s="2" t="s">
        <v>59</v>
      </c>
      <c r="L69" s="5">
        <v>36000</v>
      </c>
    </row>
    <row r="70" spans="1:12" s="6" customFormat="1" ht="26.1" customHeight="1" x14ac:dyDescent="0.2">
      <c r="A70" s="2" t="s">
        <v>157</v>
      </c>
      <c r="B70" s="2" t="s">
        <v>120</v>
      </c>
      <c r="C70" s="3" t="s">
        <v>155</v>
      </c>
      <c r="D70" s="2" t="s">
        <v>57</v>
      </c>
      <c r="E70" s="2" t="s">
        <v>58</v>
      </c>
      <c r="F70" s="12" t="s">
        <v>1991</v>
      </c>
      <c r="G70" s="14" t="str">
        <f>HYPERLINK("https://disk.yandex.ru/i/Nh8CxjSKcy6Afg","https://disk.yandex.ru/i/Nh8CxjSKcy6Afg")</f>
        <v>https://disk.yandex.ru/i/Nh8CxjSKcy6Afg</v>
      </c>
      <c r="H70" s="2" t="s">
        <v>156</v>
      </c>
      <c r="I70" s="5">
        <v>12120</v>
      </c>
      <c r="J70" s="5">
        <v>8400</v>
      </c>
      <c r="K70" s="2" t="s">
        <v>59</v>
      </c>
      <c r="L70" s="5">
        <v>36000</v>
      </c>
    </row>
    <row r="71" spans="1:12" s="6" customFormat="1" ht="26.1" customHeight="1" x14ac:dyDescent="0.2">
      <c r="A71" s="2" t="s">
        <v>158</v>
      </c>
      <c r="B71" s="2" t="s">
        <v>120</v>
      </c>
      <c r="C71" s="3" t="s">
        <v>159</v>
      </c>
      <c r="D71" s="2" t="s">
        <v>57</v>
      </c>
      <c r="E71" s="2" t="s">
        <v>58</v>
      </c>
      <c r="F71" s="12" t="s">
        <v>1992</v>
      </c>
      <c r="G71" s="14" t="str">
        <f>HYPERLINK("https://disk.yandex.ru/i/9C70aE-S_VdySA","https://disk.yandex.ru/i/9C70aE-S_VdySA")</f>
        <v>https://disk.yandex.ru/i/9C70aE-S_VdySA</v>
      </c>
      <c r="H71" s="2" t="s">
        <v>160</v>
      </c>
      <c r="I71" s="5">
        <v>12120</v>
      </c>
      <c r="J71" s="5">
        <v>8400</v>
      </c>
      <c r="K71" s="2" t="s">
        <v>59</v>
      </c>
      <c r="L71" s="5">
        <v>36000</v>
      </c>
    </row>
    <row r="72" spans="1:12" s="6" customFormat="1" ht="26.1" customHeight="1" x14ac:dyDescent="0.2">
      <c r="A72" s="2" t="s">
        <v>161</v>
      </c>
      <c r="B72" s="2" t="s">
        <v>120</v>
      </c>
      <c r="C72" s="3" t="s">
        <v>159</v>
      </c>
      <c r="D72" s="2" t="s">
        <v>57</v>
      </c>
      <c r="E72" s="2" t="s">
        <v>58</v>
      </c>
      <c r="F72" s="12" t="s">
        <v>1993</v>
      </c>
      <c r="G72" s="14" t="str">
        <f>HYPERLINK("https://disk.yandex.ru/i/9C70aE-S_VdySA","https://disk.yandex.ru/i/9C70aE-S_VdySA")</f>
        <v>https://disk.yandex.ru/i/9C70aE-S_VdySA</v>
      </c>
      <c r="H72" s="2" t="s">
        <v>160</v>
      </c>
      <c r="I72" s="5">
        <v>12120</v>
      </c>
      <c r="J72" s="5">
        <v>8400</v>
      </c>
      <c r="K72" s="2" t="s">
        <v>59</v>
      </c>
      <c r="L72" s="5">
        <v>36000</v>
      </c>
    </row>
    <row r="73" spans="1:12" s="6" customFormat="1" ht="26.1" customHeight="1" x14ac:dyDescent="0.2">
      <c r="A73" s="2" t="s">
        <v>162</v>
      </c>
      <c r="B73" s="2" t="s">
        <v>120</v>
      </c>
      <c r="C73" s="3" t="s">
        <v>163</v>
      </c>
      <c r="D73" s="2" t="s">
        <v>57</v>
      </c>
      <c r="E73" s="2" t="s">
        <v>58</v>
      </c>
      <c r="F73" s="9" t="s">
        <v>1994</v>
      </c>
      <c r="G73" s="14" t="str">
        <f>HYPERLINK("https://disk.yandex.ru/i/ODxEremZAUG42w","https://disk.yandex.ru/i/ODxEremZAUG42w")</f>
        <v>https://disk.yandex.ru/i/ODxEremZAUG42w</v>
      </c>
      <c r="H73" s="2" t="s">
        <v>164</v>
      </c>
      <c r="I73" s="5">
        <v>12120</v>
      </c>
      <c r="J73" s="5">
        <v>8400</v>
      </c>
      <c r="K73" s="2" t="s">
        <v>59</v>
      </c>
      <c r="L73" s="5">
        <v>36000</v>
      </c>
    </row>
    <row r="74" spans="1:12" s="6" customFormat="1" ht="26.1" customHeight="1" x14ac:dyDescent="0.2">
      <c r="A74" s="2" t="s">
        <v>165</v>
      </c>
      <c r="B74" s="2" t="s">
        <v>120</v>
      </c>
      <c r="C74" s="3" t="s">
        <v>163</v>
      </c>
      <c r="D74" s="2" t="s">
        <v>57</v>
      </c>
      <c r="E74" s="2" t="s">
        <v>58</v>
      </c>
      <c r="F74" s="12" t="s">
        <v>1995</v>
      </c>
      <c r="G74" s="14" t="str">
        <f>HYPERLINK("https://disk.yandex.ru/i/ODxEremZAUG42w","https://disk.yandex.ru/i/ODxEremZAUG42w")</f>
        <v>https://disk.yandex.ru/i/ODxEremZAUG42w</v>
      </c>
      <c r="H74" s="2" t="s">
        <v>164</v>
      </c>
      <c r="I74" s="5">
        <v>12120</v>
      </c>
      <c r="J74" s="5">
        <v>8400</v>
      </c>
      <c r="K74" s="2" t="s">
        <v>59</v>
      </c>
      <c r="L74" s="5">
        <v>36000</v>
      </c>
    </row>
    <row r="75" spans="1:12" s="6" customFormat="1" ht="26.1" customHeight="1" x14ac:dyDescent="0.2">
      <c r="A75" s="2" t="s">
        <v>166</v>
      </c>
      <c r="B75" s="2" t="s">
        <v>120</v>
      </c>
      <c r="C75" s="3" t="s">
        <v>167</v>
      </c>
      <c r="D75" s="2" t="s">
        <v>57</v>
      </c>
      <c r="E75" s="2" t="s">
        <v>58</v>
      </c>
      <c r="F75" s="12" t="s">
        <v>1996</v>
      </c>
      <c r="G75" s="14" t="str">
        <f>HYPERLINK("https://disk.yandex.ru/i/xawHZ5PPJTPVzQ","https://disk.yandex.ru/i/xawHZ5PPJTPVzQ")</f>
        <v>https://disk.yandex.ru/i/xawHZ5PPJTPVzQ</v>
      </c>
      <c r="H75" s="2" t="s">
        <v>168</v>
      </c>
      <c r="I75" s="5">
        <v>12120</v>
      </c>
      <c r="J75" s="5">
        <v>8400</v>
      </c>
      <c r="K75" s="2" t="s">
        <v>59</v>
      </c>
      <c r="L75" s="5">
        <v>36000</v>
      </c>
    </row>
    <row r="76" spans="1:12" s="6" customFormat="1" ht="26.1" customHeight="1" x14ac:dyDescent="0.2">
      <c r="A76" s="2" t="s">
        <v>169</v>
      </c>
      <c r="B76" s="2" t="s">
        <v>120</v>
      </c>
      <c r="C76" s="3" t="s">
        <v>167</v>
      </c>
      <c r="D76" s="2" t="s">
        <v>57</v>
      </c>
      <c r="E76" s="2" t="s">
        <v>58</v>
      </c>
      <c r="F76" s="9" t="s">
        <v>1997</v>
      </c>
      <c r="G76" s="14" t="str">
        <f>HYPERLINK("https://disk.yandex.ru/i/xawHZ5PPJTPVzQ","https://disk.yandex.ru/i/xawHZ5PPJTPVzQ")</f>
        <v>https://disk.yandex.ru/i/xawHZ5PPJTPVzQ</v>
      </c>
      <c r="H76" s="2" t="s">
        <v>168</v>
      </c>
      <c r="I76" s="5">
        <v>12120</v>
      </c>
      <c r="J76" s="5">
        <v>8400</v>
      </c>
      <c r="K76" s="2" t="s">
        <v>59</v>
      </c>
      <c r="L76" s="5">
        <v>36000</v>
      </c>
    </row>
    <row r="77" spans="1:12" s="6" customFormat="1" ht="26.1" customHeight="1" x14ac:dyDescent="0.2">
      <c r="A77" s="2" t="s">
        <v>170</v>
      </c>
      <c r="B77" s="2" t="s">
        <v>120</v>
      </c>
      <c r="C77" s="3" t="s">
        <v>171</v>
      </c>
      <c r="D77" s="2" t="s">
        <v>57</v>
      </c>
      <c r="E77" s="2" t="s">
        <v>58</v>
      </c>
      <c r="F77" s="12" t="s">
        <v>1998</v>
      </c>
      <c r="G77" s="14" t="str">
        <f>HYPERLINK("https://disk.yandex.ru/i/jmO4JG8GVg5pSg","https://disk.yandex.ru/i/jmO4JG8GVg5pSg")</f>
        <v>https://disk.yandex.ru/i/jmO4JG8GVg5pSg</v>
      </c>
      <c r="H77" s="2" t="s">
        <v>172</v>
      </c>
      <c r="I77" s="5">
        <v>12120</v>
      </c>
      <c r="J77" s="5">
        <v>8400</v>
      </c>
      <c r="K77" s="2" t="s">
        <v>59</v>
      </c>
      <c r="L77" s="5">
        <v>36000</v>
      </c>
    </row>
    <row r="78" spans="1:12" s="6" customFormat="1" ht="26.1" customHeight="1" x14ac:dyDescent="0.2">
      <c r="A78" s="2" t="s">
        <v>173</v>
      </c>
      <c r="B78" s="2" t="s">
        <v>120</v>
      </c>
      <c r="C78" s="3" t="s">
        <v>171</v>
      </c>
      <c r="D78" s="2" t="s">
        <v>57</v>
      </c>
      <c r="E78" s="2" t="s">
        <v>58</v>
      </c>
      <c r="F78" s="12" t="s">
        <v>1999</v>
      </c>
      <c r="G78" s="14" t="str">
        <f>HYPERLINK("https://disk.yandex.ru/i/jmO4JG8GVg5pSg","https://disk.yandex.ru/i/jmO4JG8GVg5pSg")</f>
        <v>https://disk.yandex.ru/i/jmO4JG8GVg5pSg</v>
      </c>
      <c r="H78" s="2" t="s">
        <v>172</v>
      </c>
      <c r="I78" s="5">
        <v>12120</v>
      </c>
      <c r="J78" s="5">
        <v>8400</v>
      </c>
      <c r="K78" s="2" t="s">
        <v>59</v>
      </c>
      <c r="L78" s="5">
        <v>36000</v>
      </c>
    </row>
    <row r="79" spans="1:12" s="6" customFormat="1" ht="26.1" customHeight="1" x14ac:dyDescent="0.2">
      <c r="A79" s="2" t="s">
        <v>174</v>
      </c>
      <c r="B79" s="2" t="s">
        <v>120</v>
      </c>
      <c r="C79" s="3" t="s">
        <v>175</v>
      </c>
      <c r="D79" s="2" t="s">
        <v>57</v>
      </c>
      <c r="E79" s="2" t="s">
        <v>58</v>
      </c>
      <c r="F79" s="12" t="s">
        <v>2000</v>
      </c>
      <c r="G79" s="14" t="str">
        <f>HYPERLINK("https://disk.yandex.ru/i/EKsIcthXTrfhtQ","https://disk.yandex.ru/i/EKsIcthXTrfhtQ")</f>
        <v>https://disk.yandex.ru/i/EKsIcthXTrfhtQ</v>
      </c>
      <c r="H79" s="2" t="s">
        <v>176</v>
      </c>
      <c r="I79" s="5">
        <v>12120</v>
      </c>
      <c r="J79" s="5">
        <v>8400</v>
      </c>
      <c r="K79" s="2" t="s">
        <v>59</v>
      </c>
      <c r="L79" s="5">
        <v>36000</v>
      </c>
    </row>
    <row r="80" spans="1:12" s="6" customFormat="1" ht="26.1" customHeight="1" x14ac:dyDescent="0.2">
      <c r="A80" s="2" t="s">
        <v>177</v>
      </c>
      <c r="B80" s="2" t="s">
        <v>120</v>
      </c>
      <c r="C80" s="3" t="s">
        <v>175</v>
      </c>
      <c r="D80" s="2" t="s">
        <v>57</v>
      </c>
      <c r="E80" s="2" t="s">
        <v>58</v>
      </c>
      <c r="F80" s="9" t="s">
        <v>2001</v>
      </c>
      <c r="G80" s="14" t="str">
        <f>HYPERLINK("https://disk.yandex.ru/i/EKsIcthXTrfhtQ","https://disk.yandex.ru/i/EKsIcthXTrfhtQ")</f>
        <v>https://disk.yandex.ru/i/EKsIcthXTrfhtQ</v>
      </c>
      <c r="H80" s="2" t="s">
        <v>176</v>
      </c>
      <c r="I80" s="5">
        <v>12120</v>
      </c>
      <c r="J80" s="5">
        <v>8400</v>
      </c>
      <c r="K80" s="2" t="s">
        <v>59</v>
      </c>
      <c r="L80" s="5">
        <v>36000</v>
      </c>
    </row>
    <row r="81" spans="1:12" s="6" customFormat="1" ht="26.1" customHeight="1" x14ac:dyDescent="0.2">
      <c r="A81" s="2" t="s">
        <v>178</v>
      </c>
      <c r="B81" s="2" t="s">
        <v>120</v>
      </c>
      <c r="C81" s="3" t="s">
        <v>179</v>
      </c>
      <c r="D81" s="2" t="s">
        <v>57</v>
      </c>
      <c r="E81" s="2" t="s">
        <v>58</v>
      </c>
      <c r="F81" s="9" t="s">
        <v>2002</v>
      </c>
      <c r="G81" s="14" t="str">
        <f>HYPERLINK("https://disk.yandex.ru/i/QENhAt0EB6Jj4A","https://disk.yandex.ru/i/QENhAt0EB6Jj4A")</f>
        <v>https://disk.yandex.ru/i/QENhAt0EB6Jj4A</v>
      </c>
      <c r="H81" s="2" t="s">
        <v>180</v>
      </c>
      <c r="I81" s="5">
        <v>12120</v>
      </c>
      <c r="J81" s="5">
        <v>8400</v>
      </c>
      <c r="K81" s="2" t="s">
        <v>59</v>
      </c>
      <c r="L81" s="5">
        <v>36000</v>
      </c>
    </row>
    <row r="82" spans="1:12" s="6" customFormat="1" ht="26.1" customHeight="1" x14ac:dyDescent="0.2">
      <c r="A82" s="2" t="s">
        <v>181</v>
      </c>
      <c r="B82" s="2" t="s">
        <v>120</v>
      </c>
      <c r="C82" s="3" t="s">
        <v>179</v>
      </c>
      <c r="D82" s="2" t="s">
        <v>57</v>
      </c>
      <c r="E82" s="2" t="s">
        <v>58</v>
      </c>
      <c r="F82" s="9" t="s">
        <v>2003</v>
      </c>
      <c r="G82" s="14" t="str">
        <f>HYPERLINK("https://disk.yandex.ru/i/QENhAt0EB6Jj4A","https://disk.yandex.ru/i/QENhAt0EB6Jj4A")</f>
        <v>https://disk.yandex.ru/i/QENhAt0EB6Jj4A</v>
      </c>
      <c r="H82" s="2" t="s">
        <v>180</v>
      </c>
      <c r="I82" s="5">
        <v>12120</v>
      </c>
      <c r="J82" s="5">
        <v>8400</v>
      </c>
      <c r="K82" s="2" t="s">
        <v>59</v>
      </c>
      <c r="L82" s="5">
        <v>36000</v>
      </c>
    </row>
    <row r="83" spans="1:12" s="6" customFormat="1" ht="26.1" customHeight="1" x14ac:dyDescent="0.2">
      <c r="A83" s="2" t="s">
        <v>182</v>
      </c>
      <c r="B83" s="2" t="s">
        <v>120</v>
      </c>
      <c r="C83" s="3" t="s">
        <v>183</v>
      </c>
      <c r="D83" s="2" t="s">
        <v>57</v>
      </c>
      <c r="E83" s="2" t="s">
        <v>58</v>
      </c>
      <c r="F83" s="12" t="s">
        <v>2004</v>
      </c>
      <c r="G83" s="14" t="str">
        <f>HYPERLINK("https://disk.yandex.ru/i/OwgLcjawRZ0z7w","https://disk.yandex.ru/i/OwgLcjawRZ0z7w")</f>
        <v>https://disk.yandex.ru/i/OwgLcjawRZ0z7w</v>
      </c>
      <c r="H83" s="2" t="s">
        <v>184</v>
      </c>
      <c r="I83" s="5">
        <v>12120</v>
      </c>
      <c r="J83" s="5">
        <v>8400</v>
      </c>
      <c r="K83" s="2" t="s">
        <v>59</v>
      </c>
      <c r="L83" s="5">
        <v>36000</v>
      </c>
    </row>
    <row r="84" spans="1:12" s="6" customFormat="1" ht="26.1" customHeight="1" x14ac:dyDescent="0.2">
      <c r="A84" s="2" t="s">
        <v>185</v>
      </c>
      <c r="B84" s="2" t="s">
        <v>120</v>
      </c>
      <c r="C84" s="3" t="s">
        <v>186</v>
      </c>
      <c r="D84" s="2" t="s">
        <v>57</v>
      </c>
      <c r="E84" s="2" t="s">
        <v>58</v>
      </c>
      <c r="F84" s="12" t="s">
        <v>2005</v>
      </c>
      <c r="G84" s="14" t="str">
        <f>HYPERLINK("https://disk.yandex.ru/i/F-W87Ofbh5Kzhg","https://disk.yandex.ru/i/F-W87Ofbh5Kzhg")</f>
        <v>https://disk.yandex.ru/i/F-W87Ofbh5Kzhg</v>
      </c>
      <c r="H84" s="2" t="s">
        <v>187</v>
      </c>
      <c r="I84" s="5">
        <v>12120</v>
      </c>
      <c r="J84" s="5">
        <v>8400</v>
      </c>
      <c r="K84" s="2" t="s">
        <v>59</v>
      </c>
      <c r="L84" s="5">
        <v>36000</v>
      </c>
    </row>
    <row r="85" spans="1:12" s="6" customFormat="1" ht="26.1" customHeight="1" x14ac:dyDescent="0.2">
      <c r="A85" s="2" t="s">
        <v>188</v>
      </c>
      <c r="B85" s="2" t="s">
        <v>120</v>
      </c>
      <c r="C85" s="3" t="s">
        <v>189</v>
      </c>
      <c r="D85" s="2" t="s">
        <v>57</v>
      </c>
      <c r="E85" s="2" t="s">
        <v>58</v>
      </c>
      <c r="F85" s="12" t="s">
        <v>2006</v>
      </c>
      <c r="G85" s="14" t="str">
        <f>HYPERLINK("https://disk.yandex.ru/i/6qs8DBWslBm0UQ","https://disk.yandex.ru/i/6qs8DBWslBm0UQ")</f>
        <v>https://disk.yandex.ru/i/6qs8DBWslBm0UQ</v>
      </c>
      <c r="H85" s="2" t="s">
        <v>190</v>
      </c>
      <c r="I85" s="5">
        <v>12120</v>
      </c>
      <c r="J85" s="5">
        <v>8400</v>
      </c>
      <c r="K85" s="2" t="s">
        <v>59</v>
      </c>
      <c r="L85" s="5">
        <v>36000</v>
      </c>
    </row>
    <row r="86" spans="1:12" s="6" customFormat="1" ht="26.1" customHeight="1" x14ac:dyDescent="0.2">
      <c r="A86" s="2" t="s">
        <v>191</v>
      </c>
      <c r="B86" s="2" t="s">
        <v>120</v>
      </c>
      <c r="C86" s="3" t="s">
        <v>189</v>
      </c>
      <c r="D86" s="2" t="s">
        <v>57</v>
      </c>
      <c r="E86" s="2" t="s">
        <v>58</v>
      </c>
      <c r="F86" s="12" t="s">
        <v>2007</v>
      </c>
      <c r="G86" s="14" t="str">
        <f>HYPERLINK("https://disk.yandex.ru/i/6qs8DBWslBm0UQ","https://disk.yandex.ru/i/6qs8DBWslBm0UQ")</f>
        <v>https://disk.yandex.ru/i/6qs8DBWslBm0UQ</v>
      </c>
      <c r="H86" s="2" t="s">
        <v>190</v>
      </c>
      <c r="I86" s="5">
        <v>12120</v>
      </c>
      <c r="J86" s="5">
        <v>8400</v>
      </c>
      <c r="K86" s="2" t="s">
        <v>59</v>
      </c>
      <c r="L86" s="5">
        <v>36000</v>
      </c>
    </row>
    <row r="87" spans="1:12" s="6" customFormat="1" ht="26.1" customHeight="1" x14ac:dyDescent="0.2">
      <c r="A87" s="2" t="s">
        <v>192</v>
      </c>
      <c r="B87" s="2" t="s">
        <v>120</v>
      </c>
      <c r="C87" s="3" t="s">
        <v>193</v>
      </c>
      <c r="D87" s="2" t="s">
        <v>57</v>
      </c>
      <c r="E87" s="2" t="s">
        <v>58</v>
      </c>
      <c r="F87" s="9" t="s">
        <v>2008</v>
      </c>
      <c r="G87" s="14" t="str">
        <f>HYPERLINK("https://disk.yandex.ru/i/wIvf5Ce1v78-YQ","https://disk.yandex.ru/i/wIvf5Ce1v78-YQ")</f>
        <v>https://disk.yandex.ru/i/wIvf5Ce1v78-YQ</v>
      </c>
      <c r="H87" s="2" t="s">
        <v>194</v>
      </c>
      <c r="I87" s="5">
        <v>12120</v>
      </c>
      <c r="J87" s="5">
        <v>8400</v>
      </c>
      <c r="K87" s="2" t="s">
        <v>59</v>
      </c>
      <c r="L87" s="5">
        <v>36000</v>
      </c>
    </row>
    <row r="88" spans="1:12" s="6" customFormat="1" ht="26.1" customHeight="1" x14ac:dyDescent="0.2">
      <c r="A88" s="2" t="s">
        <v>195</v>
      </c>
      <c r="B88" s="2" t="s">
        <v>120</v>
      </c>
      <c r="C88" s="3" t="s">
        <v>193</v>
      </c>
      <c r="D88" s="2" t="s">
        <v>57</v>
      </c>
      <c r="E88" s="2" t="s">
        <v>58</v>
      </c>
      <c r="F88" s="12" t="s">
        <v>2009</v>
      </c>
      <c r="G88" s="14" t="str">
        <f>HYPERLINK("https://disk.yandex.ru/i/wIvf5Ce1v78-YQ","https://disk.yandex.ru/i/wIvf5Ce1v78-YQ")</f>
        <v>https://disk.yandex.ru/i/wIvf5Ce1v78-YQ</v>
      </c>
      <c r="H88" s="2" t="s">
        <v>194</v>
      </c>
      <c r="I88" s="5">
        <v>12120</v>
      </c>
      <c r="J88" s="5">
        <v>8400</v>
      </c>
      <c r="K88" s="2" t="s">
        <v>59</v>
      </c>
      <c r="L88" s="5">
        <v>36000</v>
      </c>
    </row>
    <row r="89" spans="1:12" s="6" customFormat="1" ht="26.1" customHeight="1" x14ac:dyDescent="0.2">
      <c r="A89" s="2" t="s">
        <v>196</v>
      </c>
      <c r="B89" s="2" t="s">
        <v>120</v>
      </c>
      <c r="C89" s="3" t="s">
        <v>197</v>
      </c>
      <c r="D89" s="2" t="s">
        <v>57</v>
      </c>
      <c r="E89" s="2" t="s">
        <v>58</v>
      </c>
      <c r="F89" s="12" t="s">
        <v>2010</v>
      </c>
      <c r="G89" s="14" t="str">
        <f>HYPERLINK("https://disk.yandex.ru/i/B2jXaQGG5OWVNw","https://disk.yandex.ru/i/B2jXaQGG5OWVNw")</f>
        <v>https://disk.yandex.ru/i/B2jXaQGG5OWVNw</v>
      </c>
      <c r="H89" s="2" t="s">
        <v>198</v>
      </c>
      <c r="I89" s="5">
        <v>12120</v>
      </c>
      <c r="J89" s="5">
        <v>8400</v>
      </c>
      <c r="K89" s="2" t="s">
        <v>59</v>
      </c>
      <c r="L89" s="5">
        <v>36000</v>
      </c>
    </row>
    <row r="90" spans="1:12" s="6" customFormat="1" ht="26.1" customHeight="1" x14ac:dyDescent="0.2">
      <c r="A90" s="2" t="s">
        <v>199</v>
      </c>
      <c r="B90" s="2" t="s">
        <v>120</v>
      </c>
      <c r="C90" s="3" t="s">
        <v>197</v>
      </c>
      <c r="D90" s="2" t="s">
        <v>57</v>
      </c>
      <c r="E90" s="2" t="s">
        <v>58</v>
      </c>
      <c r="F90" s="12" t="s">
        <v>2011</v>
      </c>
      <c r="G90" s="14" t="str">
        <f>HYPERLINK("https://disk.yandex.ru/i/B2jXaQGG5OWVNw","https://disk.yandex.ru/i/B2jXaQGG5OWVNw")</f>
        <v>https://disk.yandex.ru/i/B2jXaQGG5OWVNw</v>
      </c>
      <c r="H90" s="2" t="s">
        <v>198</v>
      </c>
      <c r="I90" s="5">
        <v>12120</v>
      </c>
      <c r="J90" s="5">
        <v>8400</v>
      </c>
      <c r="K90" s="2" t="s">
        <v>59</v>
      </c>
      <c r="L90" s="5">
        <v>36000</v>
      </c>
    </row>
    <row r="91" spans="1:12" s="6" customFormat="1" ht="26.1" customHeight="1" x14ac:dyDescent="0.2">
      <c r="A91" s="2" t="s">
        <v>200</v>
      </c>
      <c r="B91" s="2" t="s">
        <v>120</v>
      </c>
      <c r="C91" s="3" t="s">
        <v>201</v>
      </c>
      <c r="D91" s="2" t="s">
        <v>57</v>
      </c>
      <c r="E91" s="2" t="s">
        <v>58</v>
      </c>
      <c r="F91" s="12" t="s">
        <v>2012</v>
      </c>
      <c r="G91" s="14" t="str">
        <f>HYPERLINK("https://disk.yandex.ru/i/Zl6dnLtqV5MuZg","https://disk.yandex.ru/i/Zl6dnLtqV5MuZg")</f>
        <v>https://disk.yandex.ru/i/Zl6dnLtqV5MuZg</v>
      </c>
      <c r="H91" s="2" t="s">
        <v>202</v>
      </c>
      <c r="I91" s="5">
        <v>12120</v>
      </c>
      <c r="J91" s="5">
        <v>8400</v>
      </c>
      <c r="K91" s="2" t="s">
        <v>59</v>
      </c>
      <c r="L91" s="5">
        <v>36000</v>
      </c>
    </row>
    <row r="92" spans="1:12" s="6" customFormat="1" ht="26.1" customHeight="1" x14ac:dyDescent="0.2">
      <c r="A92" s="2" t="s">
        <v>203</v>
      </c>
      <c r="B92" s="2" t="s">
        <v>120</v>
      </c>
      <c r="C92" s="3" t="s">
        <v>204</v>
      </c>
      <c r="D92" s="2" t="s">
        <v>57</v>
      </c>
      <c r="E92" s="2" t="s">
        <v>58</v>
      </c>
      <c r="F92" s="9" t="s">
        <v>2013</v>
      </c>
      <c r="G92" s="14" t="str">
        <f>HYPERLINK("https://disk.yandex.ru/i/rv17vVtHcZhIbA","https://disk.yandex.ru/i/rv17vVtHcZhIbA")</f>
        <v>https://disk.yandex.ru/i/rv17vVtHcZhIbA</v>
      </c>
      <c r="H92" s="2" t="s">
        <v>205</v>
      </c>
      <c r="I92" s="5">
        <v>12120</v>
      </c>
      <c r="J92" s="5">
        <v>8400</v>
      </c>
      <c r="K92" s="2" t="s">
        <v>59</v>
      </c>
      <c r="L92" s="5">
        <v>36000</v>
      </c>
    </row>
    <row r="93" spans="1:12" s="6" customFormat="1" ht="26.1" customHeight="1" x14ac:dyDescent="0.2">
      <c r="A93" s="2" t="s">
        <v>206</v>
      </c>
      <c r="B93" s="2" t="s">
        <v>120</v>
      </c>
      <c r="C93" s="3" t="s">
        <v>207</v>
      </c>
      <c r="D93" s="2" t="s">
        <v>57</v>
      </c>
      <c r="E93" s="2" t="s">
        <v>58</v>
      </c>
      <c r="F93" s="12" t="s">
        <v>2014</v>
      </c>
      <c r="G93" s="14" t="str">
        <f>HYPERLINK("https://disk.yandex.ru/i/h6Yny5FD0ZWLZQ","https://disk.yandex.ru/i/h6Yny5FD0ZWLZQ")</f>
        <v>https://disk.yandex.ru/i/h6Yny5FD0ZWLZQ</v>
      </c>
      <c r="H93" s="2" t="s">
        <v>208</v>
      </c>
      <c r="I93" s="5">
        <v>12120</v>
      </c>
      <c r="J93" s="5">
        <v>8400</v>
      </c>
      <c r="K93" s="2" t="s">
        <v>59</v>
      </c>
      <c r="L93" s="5">
        <v>36000</v>
      </c>
    </row>
    <row r="94" spans="1:12" s="6" customFormat="1" ht="26.1" customHeight="1" x14ac:dyDescent="0.2">
      <c r="A94" s="2" t="s">
        <v>209</v>
      </c>
      <c r="B94" s="2" t="s">
        <v>120</v>
      </c>
      <c r="C94" s="3" t="s">
        <v>210</v>
      </c>
      <c r="D94" s="2" t="s">
        <v>57</v>
      </c>
      <c r="E94" s="2" t="s">
        <v>58</v>
      </c>
      <c r="F94" s="12" t="s">
        <v>2015</v>
      </c>
      <c r="G94" s="14" t="str">
        <f>HYPERLINK("https://disk.yandex.ru/i/6HUiZnc1FTDBgA","https://disk.yandex.ru/i/6HUiZnc1FTDBgA")</f>
        <v>https://disk.yandex.ru/i/6HUiZnc1FTDBgA</v>
      </c>
      <c r="H94" s="2" t="s">
        <v>211</v>
      </c>
      <c r="I94" s="5">
        <v>12120</v>
      </c>
      <c r="J94" s="5">
        <v>8400</v>
      </c>
      <c r="K94" s="2" t="s">
        <v>59</v>
      </c>
      <c r="L94" s="5">
        <v>36000</v>
      </c>
    </row>
    <row r="95" spans="1:12" s="6" customFormat="1" ht="26.1" customHeight="1" x14ac:dyDescent="0.2">
      <c r="A95" s="2" t="s">
        <v>212</v>
      </c>
      <c r="B95" s="2" t="s">
        <v>120</v>
      </c>
      <c r="C95" s="3" t="s">
        <v>213</v>
      </c>
      <c r="D95" s="2" t="s">
        <v>57</v>
      </c>
      <c r="E95" s="2" t="s">
        <v>58</v>
      </c>
      <c r="F95" s="12" t="s">
        <v>2016</v>
      </c>
      <c r="G95" s="14" t="str">
        <f>HYPERLINK("https://disk.yandex.ru/i/2fWSWzt9aBWaSA","https://disk.yandex.ru/i/2fWSWzt9aBWaSA")</f>
        <v>https://disk.yandex.ru/i/2fWSWzt9aBWaSA</v>
      </c>
      <c r="H95" s="2" t="s">
        <v>214</v>
      </c>
      <c r="I95" s="5">
        <v>12120</v>
      </c>
      <c r="J95" s="5">
        <v>8400</v>
      </c>
      <c r="K95" s="2" t="s">
        <v>59</v>
      </c>
      <c r="L95" s="5">
        <v>36000</v>
      </c>
    </row>
    <row r="96" spans="1:12" s="6" customFormat="1" ht="26.1" customHeight="1" x14ac:dyDescent="0.2">
      <c r="A96" s="2" t="s">
        <v>215</v>
      </c>
      <c r="B96" s="2" t="s">
        <v>120</v>
      </c>
      <c r="C96" s="3" t="s">
        <v>216</v>
      </c>
      <c r="D96" s="2" t="s">
        <v>57</v>
      </c>
      <c r="E96" s="2" t="s">
        <v>58</v>
      </c>
      <c r="F96" s="9" t="s">
        <v>2017</v>
      </c>
      <c r="G96" s="14" t="str">
        <f>HYPERLINK("https://disk.yandex.ru/i/leILlHbCDpQ76Q","https://disk.yandex.ru/i/leILlHbCDpQ76Q")</f>
        <v>https://disk.yandex.ru/i/leILlHbCDpQ76Q</v>
      </c>
      <c r="H96" s="2" t="s">
        <v>217</v>
      </c>
      <c r="I96" s="5">
        <v>12120</v>
      </c>
      <c r="J96" s="5">
        <v>8400</v>
      </c>
      <c r="K96" s="2" t="s">
        <v>59</v>
      </c>
      <c r="L96" s="5">
        <v>36000</v>
      </c>
    </row>
    <row r="97" spans="1:12" s="6" customFormat="1" ht="26.1" customHeight="1" x14ac:dyDescent="0.2">
      <c r="A97" s="2" t="s">
        <v>218</v>
      </c>
      <c r="B97" s="2" t="s">
        <v>120</v>
      </c>
      <c r="C97" s="3" t="s">
        <v>219</v>
      </c>
      <c r="D97" s="2" t="s">
        <v>57</v>
      </c>
      <c r="E97" s="2" t="s">
        <v>58</v>
      </c>
      <c r="F97" s="12" t="s">
        <v>2018</v>
      </c>
      <c r="G97" s="14" t="str">
        <f>HYPERLINK("https://disk.yandex.ru/i/eTkkYBVI1zoiiQ","https://disk.yandex.ru/i/eTkkYBVI1zoiiQ")</f>
        <v>https://disk.yandex.ru/i/eTkkYBVI1zoiiQ</v>
      </c>
      <c r="H97" s="2" t="s">
        <v>220</v>
      </c>
      <c r="I97" s="5">
        <v>12120</v>
      </c>
      <c r="J97" s="5">
        <v>8400</v>
      </c>
      <c r="K97" s="2" t="s">
        <v>59</v>
      </c>
      <c r="L97" s="5">
        <v>36000</v>
      </c>
    </row>
    <row r="98" spans="1:12" s="6" customFormat="1" ht="26.1" customHeight="1" x14ac:dyDescent="0.2">
      <c r="A98" s="2" t="s">
        <v>221</v>
      </c>
      <c r="B98" s="2" t="s">
        <v>120</v>
      </c>
      <c r="C98" s="3" t="s">
        <v>219</v>
      </c>
      <c r="D98" s="2" t="s">
        <v>57</v>
      </c>
      <c r="E98" s="2" t="s">
        <v>58</v>
      </c>
      <c r="F98" s="12" t="s">
        <v>2019</v>
      </c>
      <c r="G98" s="14" t="str">
        <f>HYPERLINK("https://disk.yandex.ru/i/eTkkYBVI1zoiiQ","https://disk.yandex.ru/i/eTkkYBVI1zoiiQ")</f>
        <v>https://disk.yandex.ru/i/eTkkYBVI1zoiiQ</v>
      </c>
      <c r="H98" s="2" t="s">
        <v>220</v>
      </c>
      <c r="I98" s="5">
        <v>12120</v>
      </c>
      <c r="J98" s="5">
        <v>8400</v>
      </c>
      <c r="K98" s="2" t="s">
        <v>59</v>
      </c>
      <c r="L98" s="5">
        <v>36000</v>
      </c>
    </row>
    <row r="99" spans="1:12" s="6" customFormat="1" ht="26.1" customHeight="1" x14ac:dyDescent="0.2">
      <c r="A99" s="2" t="s">
        <v>222</v>
      </c>
      <c r="B99" s="2" t="s">
        <v>120</v>
      </c>
      <c r="C99" s="3" t="s">
        <v>223</v>
      </c>
      <c r="D99" s="2" t="s">
        <v>57</v>
      </c>
      <c r="E99" s="2" t="s">
        <v>58</v>
      </c>
      <c r="F99" s="12" t="s">
        <v>2020</v>
      </c>
      <c r="G99" s="14" t="str">
        <f>HYPERLINK("https://disk.yandex.ru/i/brg_0nG4z1wk4w","https://disk.yandex.ru/i/brg_0nG4z1wk4w")</f>
        <v>https://disk.yandex.ru/i/brg_0nG4z1wk4w</v>
      </c>
      <c r="H99" s="2" t="s">
        <v>224</v>
      </c>
      <c r="I99" s="5">
        <v>12120</v>
      </c>
      <c r="J99" s="5">
        <v>8400</v>
      </c>
      <c r="K99" s="2" t="s">
        <v>59</v>
      </c>
      <c r="L99" s="5">
        <v>36000</v>
      </c>
    </row>
    <row r="100" spans="1:12" s="6" customFormat="1" ht="26.1" customHeight="1" x14ac:dyDescent="0.2">
      <c r="A100" s="2" t="s">
        <v>225</v>
      </c>
      <c r="B100" s="2" t="s">
        <v>120</v>
      </c>
      <c r="C100" s="3" t="s">
        <v>223</v>
      </c>
      <c r="D100" s="2" t="s">
        <v>57</v>
      </c>
      <c r="E100" s="2" t="s">
        <v>58</v>
      </c>
      <c r="F100" s="12" t="s">
        <v>2021</v>
      </c>
      <c r="G100" s="14" t="str">
        <f>HYPERLINK("https://disk.yandex.ru/i/brg_0nG4z1wk4w","https://disk.yandex.ru/i/brg_0nG4z1wk4w")</f>
        <v>https://disk.yandex.ru/i/brg_0nG4z1wk4w</v>
      </c>
      <c r="H100" s="2" t="s">
        <v>224</v>
      </c>
      <c r="I100" s="5">
        <v>12120</v>
      </c>
      <c r="J100" s="5">
        <v>8400</v>
      </c>
      <c r="K100" s="2" t="s">
        <v>59</v>
      </c>
      <c r="L100" s="5">
        <v>36000</v>
      </c>
    </row>
    <row r="101" spans="1:12" s="6" customFormat="1" ht="26.1" customHeight="1" x14ac:dyDescent="0.2">
      <c r="A101" s="2" t="s">
        <v>226</v>
      </c>
      <c r="B101" s="2" t="s">
        <v>120</v>
      </c>
      <c r="C101" s="3" t="s">
        <v>227</v>
      </c>
      <c r="D101" s="2" t="s">
        <v>57</v>
      </c>
      <c r="E101" s="2" t="s">
        <v>58</v>
      </c>
      <c r="F101" s="9" t="s">
        <v>2022</v>
      </c>
      <c r="G101" s="14" t="str">
        <f>HYPERLINK("https://disk.yandex.ru/i/37iFfzOBFxi80g","https://disk.yandex.ru/i/37iFfzOBFxi80g")</f>
        <v>https://disk.yandex.ru/i/37iFfzOBFxi80g</v>
      </c>
      <c r="H101" s="2" t="s">
        <v>228</v>
      </c>
      <c r="I101" s="5">
        <v>12120</v>
      </c>
      <c r="J101" s="5">
        <v>8400</v>
      </c>
      <c r="K101" s="2" t="s">
        <v>59</v>
      </c>
      <c r="L101" s="5">
        <v>36000</v>
      </c>
    </row>
    <row r="102" spans="1:12" s="6" customFormat="1" ht="26.1" customHeight="1" x14ac:dyDescent="0.2">
      <c r="A102" s="2" t="s">
        <v>229</v>
      </c>
      <c r="B102" s="2" t="s">
        <v>120</v>
      </c>
      <c r="C102" s="3" t="s">
        <v>227</v>
      </c>
      <c r="D102" s="2" t="s">
        <v>57</v>
      </c>
      <c r="E102" s="2" t="s">
        <v>58</v>
      </c>
      <c r="F102" s="9" t="s">
        <v>2023</v>
      </c>
      <c r="G102" s="14" t="str">
        <f>HYPERLINK("https://disk.yandex.ru/i/37iFfzOBFxi80g","https://disk.yandex.ru/i/37iFfzOBFxi80g")</f>
        <v>https://disk.yandex.ru/i/37iFfzOBFxi80g</v>
      </c>
      <c r="H102" s="2" t="s">
        <v>228</v>
      </c>
      <c r="I102" s="5">
        <v>12120</v>
      </c>
      <c r="J102" s="5">
        <v>8400</v>
      </c>
      <c r="K102" s="2" t="s">
        <v>59</v>
      </c>
      <c r="L102" s="5">
        <v>36000</v>
      </c>
    </row>
    <row r="103" spans="1:12" s="6" customFormat="1" ht="26.1" customHeight="1" x14ac:dyDescent="0.2">
      <c r="A103" s="2" t="s">
        <v>230</v>
      </c>
      <c r="B103" s="2" t="s">
        <v>120</v>
      </c>
      <c r="C103" s="3" t="s">
        <v>231</v>
      </c>
      <c r="D103" s="2" t="s">
        <v>57</v>
      </c>
      <c r="E103" s="2" t="s">
        <v>58</v>
      </c>
      <c r="F103" s="9" t="s">
        <v>2024</v>
      </c>
      <c r="G103" s="14" t="str">
        <f>HYPERLINK("https://disk.yandex.ru/i/sr44rhDh7yqj4g","https://disk.yandex.ru/i/sr44rhDh7yqj4g")</f>
        <v>https://disk.yandex.ru/i/sr44rhDh7yqj4g</v>
      </c>
      <c r="H103" s="2" t="s">
        <v>232</v>
      </c>
      <c r="I103" s="5">
        <v>12120</v>
      </c>
      <c r="J103" s="5">
        <v>8400</v>
      </c>
      <c r="K103" s="2" t="s">
        <v>59</v>
      </c>
      <c r="L103" s="5">
        <v>36000</v>
      </c>
    </row>
    <row r="104" spans="1:12" s="6" customFormat="1" ht="26.1" customHeight="1" x14ac:dyDescent="0.2">
      <c r="A104" s="2" t="s">
        <v>233</v>
      </c>
      <c r="B104" s="2" t="s">
        <v>120</v>
      </c>
      <c r="C104" s="3" t="s">
        <v>234</v>
      </c>
      <c r="D104" s="2" t="s">
        <v>57</v>
      </c>
      <c r="E104" s="2" t="s">
        <v>58</v>
      </c>
      <c r="F104" s="12" t="s">
        <v>2025</v>
      </c>
      <c r="G104" s="14" t="str">
        <f>HYPERLINK("https://disk.yandex.ru/i/W188oFJssI8bwg","https://disk.yandex.ru/i/W188oFJssI8bwg")</f>
        <v>https://disk.yandex.ru/i/W188oFJssI8bwg</v>
      </c>
      <c r="H104" s="2" t="s">
        <v>235</v>
      </c>
      <c r="I104" s="5">
        <v>12120</v>
      </c>
      <c r="J104" s="5">
        <v>8400</v>
      </c>
      <c r="K104" s="2" t="s">
        <v>59</v>
      </c>
      <c r="L104" s="5">
        <v>36000</v>
      </c>
    </row>
    <row r="105" spans="1:12" s="6" customFormat="1" ht="26.1" customHeight="1" x14ac:dyDescent="0.2">
      <c r="A105" s="2" t="s">
        <v>236</v>
      </c>
      <c r="B105" s="2" t="s">
        <v>120</v>
      </c>
      <c r="C105" s="3" t="s">
        <v>237</v>
      </c>
      <c r="D105" s="2" t="s">
        <v>57</v>
      </c>
      <c r="E105" s="2" t="s">
        <v>58</v>
      </c>
      <c r="F105" s="9" t="s">
        <v>2026</v>
      </c>
      <c r="G105" s="14" t="str">
        <f>HYPERLINK("https://disk.yandex.ru/i/KYc3Be0INI_8kQ","https://disk.yandex.ru/i/KYc3Be0INI_8kQ")</f>
        <v>https://disk.yandex.ru/i/KYc3Be0INI_8kQ</v>
      </c>
      <c r="H105" s="2" t="s">
        <v>238</v>
      </c>
      <c r="I105" s="5">
        <v>12120</v>
      </c>
      <c r="J105" s="5">
        <v>8400</v>
      </c>
      <c r="K105" s="2" t="s">
        <v>59</v>
      </c>
      <c r="L105" s="5">
        <v>36000</v>
      </c>
    </row>
    <row r="106" spans="1:12" s="6" customFormat="1" ht="26.1" customHeight="1" x14ac:dyDescent="0.2">
      <c r="A106" s="2" t="s">
        <v>239</v>
      </c>
      <c r="B106" s="2" t="s">
        <v>120</v>
      </c>
      <c r="C106" s="3" t="s">
        <v>237</v>
      </c>
      <c r="D106" s="2" t="s">
        <v>57</v>
      </c>
      <c r="E106" s="2" t="s">
        <v>58</v>
      </c>
      <c r="F106" s="12" t="s">
        <v>2027</v>
      </c>
      <c r="G106" s="14" t="str">
        <f>HYPERLINK("https://disk.yandex.ru/i/KYc3Be0INI_8kQ","https://disk.yandex.ru/i/KYc3Be0INI_8kQ")</f>
        <v>https://disk.yandex.ru/i/KYc3Be0INI_8kQ</v>
      </c>
      <c r="H106" s="2" t="s">
        <v>238</v>
      </c>
      <c r="I106" s="5">
        <v>12120</v>
      </c>
      <c r="J106" s="5">
        <v>8400</v>
      </c>
      <c r="K106" s="2" t="s">
        <v>59</v>
      </c>
      <c r="L106" s="5">
        <v>36000</v>
      </c>
    </row>
    <row r="107" spans="1:12" s="6" customFormat="1" ht="26.1" customHeight="1" x14ac:dyDescent="0.2">
      <c r="A107" s="2" t="s">
        <v>240</v>
      </c>
      <c r="B107" s="2" t="s">
        <v>120</v>
      </c>
      <c r="C107" s="3" t="s">
        <v>237</v>
      </c>
      <c r="D107" s="2" t="s">
        <v>57</v>
      </c>
      <c r="E107" s="2" t="s">
        <v>58</v>
      </c>
      <c r="F107" s="9" t="s">
        <v>2028</v>
      </c>
      <c r="G107" s="14" t="str">
        <f>HYPERLINK("https://disk.yandex.ru/i/KYc3Be0INI_8kQ","https://disk.yandex.ru/i/KYc3Be0INI_8kQ")</f>
        <v>https://disk.yandex.ru/i/KYc3Be0INI_8kQ</v>
      </c>
      <c r="H107" s="2" t="s">
        <v>238</v>
      </c>
      <c r="I107" s="5">
        <v>12120</v>
      </c>
      <c r="J107" s="5">
        <v>8400</v>
      </c>
      <c r="K107" s="2" t="s">
        <v>59</v>
      </c>
      <c r="L107" s="5">
        <v>36000</v>
      </c>
    </row>
    <row r="108" spans="1:12" s="6" customFormat="1" ht="26.1" customHeight="1" x14ac:dyDescent="0.2">
      <c r="A108" s="2" t="s">
        <v>241</v>
      </c>
      <c r="B108" s="2" t="s">
        <v>120</v>
      </c>
      <c r="C108" s="3" t="s">
        <v>242</v>
      </c>
      <c r="D108" s="2" t="s">
        <v>57</v>
      </c>
      <c r="E108" s="2" t="s">
        <v>58</v>
      </c>
      <c r="F108" s="12" t="s">
        <v>2029</v>
      </c>
      <c r="G108" s="14" t="str">
        <f>HYPERLINK("https://disk.yandex.ru/i/DnwapevW1P-gYQ","https://disk.yandex.ru/i/DnwapevW1P-gYQ")</f>
        <v>https://disk.yandex.ru/i/DnwapevW1P-gYQ</v>
      </c>
      <c r="H108" s="2" t="s">
        <v>243</v>
      </c>
      <c r="I108" s="5">
        <v>12120</v>
      </c>
      <c r="J108" s="5">
        <v>8400</v>
      </c>
      <c r="K108" s="2" t="s">
        <v>59</v>
      </c>
      <c r="L108" s="5">
        <v>36000</v>
      </c>
    </row>
    <row r="109" spans="1:12" s="6" customFormat="1" ht="26.1" customHeight="1" x14ac:dyDescent="0.2">
      <c r="A109" s="2" t="s">
        <v>244</v>
      </c>
      <c r="B109" s="2" t="s">
        <v>120</v>
      </c>
      <c r="C109" s="3" t="s">
        <v>242</v>
      </c>
      <c r="D109" s="2" t="s">
        <v>57</v>
      </c>
      <c r="E109" s="2" t="s">
        <v>58</v>
      </c>
      <c r="F109" s="12" t="s">
        <v>2030</v>
      </c>
      <c r="G109" s="14" t="str">
        <f>HYPERLINK("https://disk.yandex.ru/i/DnwapevW1P-gYQ","https://disk.yandex.ru/i/DnwapevW1P-gYQ")</f>
        <v>https://disk.yandex.ru/i/DnwapevW1P-gYQ</v>
      </c>
      <c r="H109" s="2" t="s">
        <v>243</v>
      </c>
      <c r="I109" s="5">
        <v>12120</v>
      </c>
      <c r="J109" s="5">
        <v>8400</v>
      </c>
      <c r="K109" s="2" t="s">
        <v>59</v>
      </c>
      <c r="L109" s="5">
        <v>36000</v>
      </c>
    </row>
    <row r="110" spans="1:12" s="6" customFormat="1" ht="26.1" customHeight="1" x14ac:dyDescent="0.2">
      <c r="A110" s="2" t="s">
        <v>245</v>
      </c>
      <c r="B110" s="2" t="s">
        <v>120</v>
      </c>
      <c r="C110" s="3" t="s">
        <v>246</v>
      </c>
      <c r="D110" s="2" t="s">
        <v>57</v>
      </c>
      <c r="E110" s="2" t="s">
        <v>58</v>
      </c>
      <c r="F110" s="12" t="s">
        <v>2031</v>
      </c>
      <c r="G110" s="14" t="str">
        <f>HYPERLINK("https://disk.yandex.ru/i/EAPVhVKUxvQmJQ","https://disk.yandex.ru/i/EAPVhVKUxvQmJQ")</f>
        <v>https://disk.yandex.ru/i/EAPVhVKUxvQmJQ</v>
      </c>
      <c r="H110" s="2" t="s">
        <v>247</v>
      </c>
      <c r="I110" s="5">
        <v>12120</v>
      </c>
      <c r="J110" s="5">
        <v>8400</v>
      </c>
      <c r="K110" s="2" t="s">
        <v>59</v>
      </c>
      <c r="L110" s="5">
        <v>36000</v>
      </c>
    </row>
    <row r="111" spans="1:12" s="6" customFormat="1" ht="26.1" customHeight="1" x14ac:dyDescent="0.2">
      <c r="A111" s="2" t="s">
        <v>248</v>
      </c>
      <c r="B111" s="2" t="s">
        <v>120</v>
      </c>
      <c r="C111" s="3" t="s">
        <v>246</v>
      </c>
      <c r="D111" s="2" t="s">
        <v>57</v>
      </c>
      <c r="E111" s="2" t="s">
        <v>58</v>
      </c>
      <c r="F111" s="12" t="s">
        <v>2032</v>
      </c>
      <c r="G111" s="14" t="str">
        <f>HYPERLINK("https://disk.yandex.ru/i/EAPVhVKUxvQmJQ","https://disk.yandex.ru/i/EAPVhVKUxvQmJQ")</f>
        <v>https://disk.yandex.ru/i/EAPVhVKUxvQmJQ</v>
      </c>
      <c r="H111" s="2" t="s">
        <v>247</v>
      </c>
      <c r="I111" s="5">
        <v>12120</v>
      </c>
      <c r="J111" s="5">
        <v>8400</v>
      </c>
      <c r="K111" s="2" t="s">
        <v>59</v>
      </c>
      <c r="L111" s="5">
        <v>36000</v>
      </c>
    </row>
    <row r="112" spans="1:12" s="6" customFormat="1" ht="26.1" customHeight="1" x14ac:dyDescent="0.2">
      <c r="A112" s="2" t="s">
        <v>249</v>
      </c>
      <c r="B112" s="2" t="s">
        <v>120</v>
      </c>
      <c r="C112" s="3" t="s">
        <v>250</v>
      </c>
      <c r="D112" s="2" t="s">
        <v>57</v>
      </c>
      <c r="E112" s="2" t="s">
        <v>58</v>
      </c>
      <c r="F112" s="12" t="s">
        <v>2033</v>
      </c>
      <c r="G112" s="14" t="str">
        <f>HYPERLINK("https://disk.yandex.ru/i/_1CUbWr-crO47A","https://disk.yandex.ru/i/_1CUbWr-crO47A")</f>
        <v>https://disk.yandex.ru/i/_1CUbWr-crO47A</v>
      </c>
      <c r="H112" s="2" t="s">
        <v>251</v>
      </c>
      <c r="I112" s="5">
        <v>12120</v>
      </c>
      <c r="J112" s="5">
        <v>8400</v>
      </c>
      <c r="K112" s="2" t="s">
        <v>59</v>
      </c>
      <c r="L112" s="5">
        <v>36000</v>
      </c>
    </row>
    <row r="113" spans="1:12" s="6" customFormat="1" ht="26.1" customHeight="1" x14ac:dyDescent="0.2">
      <c r="A113" s="2" t="s">
        <v>252</v>
      </c>
      <c r="B113" s="2" t="s">
        <v>120</v>
      </c>
      <c r="C113" s="3" t="s">
        <v>250</v>
      </c>
      <c r="D113" s="2" t="s">
        <v>57</v>
      </c>
      <c r="E113" s="2" t="s">
        <v>58</v>
      </c>
      <c r="F113" s="12" t="s">
        <v>2034</v>
      </c>
      <c r="G113" s="14" t="str">
        <f>HYPERLINK("https://disk.yandex.ru/i/_1CUbWr-crO47A","https://disk.yandex.ru/i/_1CUbWr-crO47A")</f>
        <v>https://disk.yandex.ru/i/_1CUbWr-crO47A</v>
      </c>
      <c r="H113" s="2" t="s">
        <v>251</v>
      </c>
      <c r="I113" s="5">
        <v>12120</v>
      </c>
      <c r="J113" s="5">
        <v>8400</v>
      </c>
      <c r="K113" s="2" t="s">
        <v>59</v>
      </c>
      <c r="L113" s="5">
        <v>36000</v>
      </c>
    </row>
    <row r="114" spans="1:12" s="6" customFormat="1" ht="26.1" customHeight="1" x14ac:dyDescent="0.2">
      <c r="A114" s="2" t="s">
        <v>253</v>
      </c>
      <c r="B114" s="2" t="s">
        <v>120</v>
      </c>
      <c r="C114" s="3" t="s">
        <v>254</v>
      </c>
      <c r="D114" s="2" t="s">
        <v>57</v>
      </c>
      <c r="E114" s="2" t="s">
        <v>58</v>
      </c>
      <c r="F114" s="12" t="s">
        <v>2035</v>
      </c>
      <c r="G114" s="14" t="str">
        <f>HYPERLINK("https://disk.yandex.ru/i/-uuypCSec4JqfQ","https://disk.yandex.ru/i/-uuypCSec4JqfQ")</f>
        <v>https://disk.yandex.ru/i/-uuypCSec4JqfQ</v>
      </c>
      <c r="H114" s="2" t="s">
        <v>255</v>
      </c>
      <c r="I114" s="5">
        <v>12120</v>
      </c>
      <c r="J114" s="5">
        <v>8400</v>
      </c>
      <c r="K114" s="2" t="s">
        <v>59</v>
      </c>
      <c r="L114" s="5">
        <v>36000</v>
      </c>
    </row>
    <row r="115" spans="1:12" s="6" customFormat="1" ht="26.1" customHeight="1" x14ac:dyDescent="0.2">
      <c r="A115" s="2" t="s">
        <v>256</v>
      </c>
      <c r="B115" s="2" t="s">
        <v>120</v>
      </c>
      <c r="C115" s="3" t="s">
        <v>254</v>
      </c>
      <c r="D115" s="2" t="s">
        <v>57</v>
      </c>
      <c r="E115" s="2" t="s">
        <v>58</v>
      </c>
      <c r="F115" s="12" t="s">
        <v>2036</v>
      </c>
      <c r="G115" s="14" t="str">
        <f>HYPERLINK("https://disk.yandex.ru/i/-uuypCSec4JqfQ","https://disk.yandex.ru/i/-uuypCSec4JqfQ")</f>
        <v>https://disk.yandex.ru/i/-uuypCSec4JqfQ</v>
      </c>
      <c r="H115" s="2" t="s">
        <v>255</v>
      </c>
      <c r="I115" s="5">
        <v>12120</v>
      </c>
      <c r="J115" s="5">
        <v>8400</v>
      </c>
      <c r="K115" s="2" t="s">
        <v>59</v>
      </c>
      <c r="L115" s="5">
        <v>36000</v>
      </c>
    </row>
    <row r="116" spans="1:12" s="6" customFormat="1" ht="26.1" customHeight="1" x14ac:dyDescent="0.2">
      <c r="A116" s="2" t="s">
        <v>257</v>
      </c>
      <c r="B116" s="2" t="s">
        <v>120</v>
      </c>
      <c r="C116" s="3" t="s">
        <v>258</v>
      </c>
      <c r="D116" s="2" t="s">
        <v>57</v>
      </c>
      <c r="E116" s="2" t="s">
        <v>58</v>
      </c>
      <c r="F116" s="12" t="s">
        <v>2037</v>
      </c>
      <c r="G116" s="14" t="str">
        <f>HYPERLINK("https://disk.yandex.ru/i/v3ujGuk8KlXMAA","https://disk.yandex.ru/i/v3ujGuk8KlXMAA")</f>
        <v>https://disk.yandex.ru/i/v3ujGuk8KlXMAA</v>
      </c>
      <c r="H116" s="2" t="s">
        <v>259</v>
      </c>
      <c r="I116" s="5">
        <v>12120</v>
      </c>
      <c r="J116" s="5">
        <v>8400</v>
      </c>
      <c r="K116" s="2" t="s">
        <v>59</v>
      </c>
      <c r="L116" s="5">
        <v>36000</v>
      </c>
    </row>
    <row r="117" spans="1:12" s="6" customFormat="1" ht="26.1" customHeight="1" x14ac:dyDescent="0.2">
      <c r="A117" s="2" t="s">
        <v>260</v>
      </c>
      <c r="B117" s="2" t="s">
        <v>120</v>
      </c>
      <c r="C117" s="3" t="s">
        <v>261</v>
      </c>
      <c r="D117" s="2" t="s">
        <v>57</v>
      </c>
      <c r="E117" s="2" t="s">
        <v>58</v>
      </c>
      <c r="F117" s="9" t="s">
        <v>2038</v>
      </c>
      <c r="G117" s="14" t="str">
        <f>HYPERLINK("https://disk.yandex.ru/i/BChKAbS7-5Rg-g","https://disk.yandex.ru/i/BChKAbS7-5Rg-g")</f>
        <v>https://disk.yandex.ru/i/BChKAbS7-5Rg-g</v>
      </c>
      <c r="H117" s="2" t="s">
        <v>262</v>
      </c>
      <c r="I117" s="5">
        <v>12120</v>
      </c>
      <c r="J117" s="5">
        <v>8400</v>
      </c>
      <c r="K117" s="2" t="s">
        <v>59</v>
      </c>
      <c r="L117" s="5">
        <v>36000</v>
      </c>
    </row>
    <row r="118" spans="1:12" s="6" customFormat="1" ht="26.1" customHeight="1" x14ac:dyDescent="0.2">
      <c r="A118" s="2" t="s">
        <v>263</v>
      </c>
      <c r="B118" s="2" t="s">
        <v>120</v>
      </c>
      <c r="C118" s="3" t="s">
        <v>261</v>
      </c>
      <c r="D118" s="2" t="s">
        <v>57</v>
      </c>
      <c r="E118" s="2" t="s">
        <v>58</v>
      </c>
      <c r="F118" s="9" t="s">
        <v>2039</v>
      </c>
      <c r="G118" s="14" t="str">
        <f>HYPERLINK("https://disk.yandex.ru/i/BChKAbS7-5Rg-g","https://disk.yandex.ru/i/BChKAbS7-5Rg-g")</f>
        <v>https://disk.yandex.ru/i/BChKAbS7-5Rg-g</v>
      </c>
      <c r="H118" s="2" t="s">
        <v>262</v>
      </c>
      <c r="I118" s="5">
        <v>12120</v>
      </c>
      <c r="J118" s="5">
        <v>8400</v>
      </c>
      <c r="K118" s="2" t="s">
        <v>59</v>
      </c>
      <c r="L118" s="5">
        <v>36000</v>
      </c>
    </row>
    <row r="119" spans="1:12" s="6" customFormat="1" ht="26.1" customHeight="1" x14ac:dyDescent="0.2">
      <c r="A119" s="2" t="s">
        <v>264</v>
      </c>
      <c r="B119" s="2" t="s">
        <v>120</v>
      </c>
      <c r="C119" s="3" t="s">
        <v>265</v>
      </c>
      <c r="D119" s="2" t="s">
        <v>57</v>
      </c>
      <c r="E119" s="2" t="s">
        <v>58</v>
      </c>
      <c r="F119" s="9" t="s">
        <v>2040</v>
      </c>
      <c r="G119" s="14" t="str">
        <f>HYPERLINK("https://disk.yandex.ru/i/8C91gZTiRRt9eQ","https://disk.yandex.ru/i/8C91gZTiRRt9eQ")</f>
        <v>https://disk.yandex.ru/i/8C91gZTiRRt9eQ</v>
      </c>
      <c r="H119" s="2" t="s">
        <v>266</v>
      </c>
      <c r="I119" s="5">
        <v>12120</v>
      </c>
      <c r="J119" s="5">
        <v>8400</v>
      </c>
      <c r="K119" s="2" t="s">
        <v>59</v>
      </c>
      <c r="L119" s="5">
        <v>36000</v>
      </c>
    </row>
    <row r="120" spans="1:12" s="6" customFormat="1" ht="26.1" customHeight="1" x14ac:dyDescent="0.2">
      <c r="A120" s="2" t="s">
        <v>267</v>
      </c>
      <c r="B120" s="2" t="s">
        <v>120</v>
      </c>
      <c r="C120" s="3" t="s">
        <v>268</v>
      </c>
      <c r="D120" s="2" t="s">
        <v>57</v>
      </c>
      <c r="E120" s="2" t="s">
        <v>58</v>
      </c>
      <c r="F120" s="12" t="s">
        <v>2041</v>
      </c>
      <c r="G120" s="14" t="str">
        <f>HYPERLINK("https://disk.yandex.ru/i/24RT66T0dG4NaA","https://disk.yandex.ru/i/24RT66T0dG4NaA")</f>
        <v>https://disk.yandex.ru/i/24RT66T0dG4NaA</v>
      </c>
      <c r="H120" s="2" t="s">
        <v>269</v>
      </c>
      <c r="I120" s="5">
        <v>12120</v>
      </c>
      <c r="J120" s="5">
        <v>8400</v>
      </c>
      <c r="K120" s="2" t="s">
        <v>59</v>
      </c>
      <c r="L120" s="5">
        <v>36000</v>
      </c>
    </row>
    <row r="121" spans="1:12" s="6" customFormat="1" ht="26.1" customHeight="1" x14ac:dyDescent="0.2">
      <c r="A121" s="2" t="s">
        <v>270</v>
      </c>
      <c r="B121" s="2" t="s">
        <v>120</v>
      </c>
      <c r="C121" s="3" t="s">
        <v>271</v>
      </c>
      <c r="D121" s="2" t="s">
        <v>57</v>
      </c>
      <c r="E121" s="2" t="s">
        <v>58</v>
      </c>
      <c r="F121" s="12" t="s">
        <v>2042</v>
      </c>
      <c r="G121" s="14" t="str">
        <f>HYPERLINK("https://disk.yandex.ru/i/fikGhDbuekP4ng","https://disk.yandex.ru/i/fikGhDbuekP4ng")</f>
        <v>https://disk.yandex.ru/i/fikGhDbuekP4ng</v>
      </c>
      <c r="H121" s="2" t="s">
        <v>272</v>
      </c>
      <c r="I121" s="5">
        <v>12120</v>
      </c>
      <c r="J121" s="5">
        <v>8400</v>
      </c>
      <c r="K121" s="2" t="s">
        <v>59</v>
      </c>
      <c r="L121" s="5">
        <v>36000</v>
      </c>
    </row>
    <row r="122" spans="1:12" s="6" customFormat="1" ht="26.1" customHeight="1" x14ac:dyDescent="0.2">
      <c r="A122" s="2" t="s">
        <v>273</v>
      </c>
      <c r="B122" s="2" t="s">
        <v>120</v>
      </c>
      <c r="C122" s="3" t="s">
        <v>274</v>
      </c>
      <c r="D122" s="2" t="s">
        <v>57</v>
      </c>
      <c r="E122" s="2" t="s">
        <v>58</v>
      </c>
      <c r="F122" s="9" t="s">
        <v>2043</v>
      </c>
      <c r="G122" s="14" t="str">
        <f>HYPERLINK("https://disk.yandex.ru/i/H5FWi5gOkS-_5Q","https://disk.yandex.ru/i/H5FWi5gOkS-_5Q")</f>
        <v>https://disk.yandex.ru/i/H5FWi5gOkS-_5Q</v>
      </c>
      <c r="H122" s="2" t="s">
        <v>275</v>
      </c>
      <c r="I122" s="5">
        <v>12120</v>
      </c>
      <c r="J122" s="5">
        <v>8400</v>
      </c>
      <c r="K122" s="2" t="s">
        <v>59</v>
      </c>
      <c r="L122" s="5">
        <v>36000</v>
      </c>
    </row>
    <row r="123" spans="1:12" s="6" customFormat="1" ht="26.1" customHeight="1" x14ac:dyDescent="0.2">
      <c r="A123" s="2" t="s">
        <v>276</v>
      </c>
      <c r="B123" s="2" t="s">
        <v>120</v>
      </c>
      <c r="C123" s="3" t="s">
        <v>277</v>
      </c>
      <c r="D123" s="2" t="s">
        <v>57</v>
      </c>
      <c r="E123" s="2" t="s">
        <v>58</v>
      </c>
      <c r="F123" s="12" t="s">
        <v>2044</v>
      </c>
      <c r="G123" s="14" t="str">
        <f>HYPERLINK("https://disk.yandex.ru/i/2pqmlK7OTI-M0w","https://disk.yandex.ru/i/2pqmlK7OTI-M0w")</f>
        <v>https://disk.yandex.ru/i/2pqmlK7OTI-M0w</v>
      </c>
      <c r="H123" s="2" t="s">
        <v>278</v>
      </c>
      <c r="I123" s="5">
        <v>12120</v>
      </c>
      <c r="J123" s="5">
        <v>8400</v>
      </c>
      <c r="K123" s="2" t="s">
        <v>59</v>
      </c>
      <c r="L123" s="5">
        <v>36000</v>
      </c>
    </row>
    <row r="124" spans="1:12" s="6" customFormat="1" ht="26.1" customHeight="1" x14ac:dyDescent="0.2">
      <c r="A124" s="2" t="s">
        <v>279</v>
      </c>
      <c r="B124" s="2" t="s">
        <v>120</v>
      </c>
      <c r="C124" s="3" t="s">
        <v>277</v>
      </c>
      <c r="D124" s="2" t="s">
        <v>57</v>
      </c>
      <c r="E124" s="2" t="s">
        <v>58</v>
      </c>
      <c r="F124" s="12" t="s">
        <v>2045</v>
      </c>
      <c r="G124" s="14" t="str">
        <f>HYPERLINK("https://disk.yandex.ru/i/2pqmlK7OTI-M0w","https://disk.yandex.ru/i/2pqmlK7OTI-M0w")</f>
        <v>https://disk.yandex.ru/i/2pqmlK7OTI-M0w</v>
      </c>
      <c r="H124" s="2" t="s">
        <v>278</v>
      </c>
      <c r="I124" s="5">
        <v>12120</v>
      </c>
      <c r="J124" s="5">
        <v>8400</v>
      </c>
      <c r="K124" s="2" t="s">
        <v>59</v>
      </c>
      <c r="L124" s="5">
        <v>36000</v>
      </c>
    </row>
    <row r="125" spans="1:12" s="6" customFormat="1" ht="26.1" customHeight="1" x14ac:dyDescent="0.2">
      <c r="A125" s="2" t="s">
        <v>280</v>
      </c>
      <c r="B125" s="2" t="s">
        <v>120</v>
      </c>
      <c r="C125" s="3" t="s">
        <v>281</v>
      </c>
      <c r="D125" s="2" t="s">
        <v>57</v>
      </c>
      <c r="E125" s="2" t="s">
        <v>58</v>
      </c>
      <c r="F125" s="12" t="s">
        <v>2046</v>
      </c>
      <c r="G125" s="14" t="str">
        <f>HYPERLINK("https://disk.yandex.ru/i/eMzuY3nJe51mwQ","https://disk.yandex.ru/i/eMzuY3nJe51mwQ")</f>
        <v>https://disk.yandex.ru/i/eMzuY3nJe51mwQ</v>
      </c>
      <c r="H125" s="2" t="s">
        <v>282</v>
      </c>
      <c r="I125" s="5">
        <v>12120</v>
      </c>
      <c r="J125" s="5">
        <v>8400</v>
      </c>
      <c r="K125" s="2" t="s">
        <v>59</v>
      </c>
      <c r="L125" s="5">
        <v>36000</v>
      </c>
    </row>
    <row r="126" spans="1:12" s="6" customFormat="1" ht="26.1" customHeight="1" x14ac:dyDescent="0.2">
      <c r="A126" s="2" t="s">
        <v>283</v>
      </c>
      <c r="B126" s="2" t="s">
        <v>120</v>
      </c>
      <c r="C126" s="3" t="s">
        <v>281</v>
      </c>
      <c r="D126" s="2" t="s">
        <v>57</v>
      </c>
      <c r="E126" s="2" t="s">
        <v>58</v>
      </c>
      <c r="F126" s="12" t="s">
        <v>2047</v>
      </c>
      <c r="G126" s="14" t="str">
        <f>HYPERLINK("https://disk.yandex.ru/i/eMzuY3nJe51mwQ","https://disk.yandex.ru/i/eMzuY3nJe51mwQ")</f>
        <v>https://disk.yandex.ru/i/eMzuY3nJe51mwQ</v>
      </c>
      <c r="H126" s="2" t="s">
        <v>282</v>
      </c>
      <c r="I126" s="5">
        <v>12120</v>
      </c>
      <c r="J126" s="5">
        <v>8400</v>
      </c>
      <c r="K126" s="2" t="s">
        <v>59</v>
      </c>
      <c r="L126" s="5">
        <v>36000</v>
      </c>
    </row>
    <row r="127" spans="1:12" s="6" customFormat="1" ht="26.1" customHeight="1" x14ac:dyDescent="0.2">
      <c r="A127" s="2" t="s">
        <v>284</v>
      </c>
      <c r="B127" s="2" t="s">
        <v>120</v>
      </c>
      <c r="C127" s="3" t="s">
        <v>285</v>
      </c>
      <c r="D127" s="2" t="s">
        <v>57</v>
      </c>
      <c r="E127" s="2" t="s">
        <v>58</v>
      </c>
      <c r="F127" s="12" t="s">
        <v>2048</v>
      </c>
      <c r="G127" s="14" t="str">
        <f>HYPERLINK("https://disk.yandex.ru/i/2RfWNszFg7HIjA","https://disk.yandex.ru/i/2RfWNszFg7HIjA")</f>
        <v>https://disk.yandex.ru/i/2RfWNszFg7HIjA</v>
      </c>
      <c r="H127" s="2" t="s">
        <v>286</v>
      </c>
      <c r="I127" s="5">
        <v>12120</v>
      </c>
      <c r="J127" s="5">
        <v>8400</v>
      </c>
      <c r="K127" s="2" t="s">
        <v>59</v>
      </c>
      <c r="L127" s="5">
        <v>36000</v>
      </c>
    </row>
    <row r="128" spans="1:12" s="6" customFormat="1" ht="26.1" customHeight="1" x14ac:dyDescent="0.2">
      <c r="A128" s="2" t="s">
        <v>287</v>
      </c>
      <c r="B128" s="2" t="s">
        <v>120</v>
      </c>
      <c r="C128" s="3" t="s">
        <v>285</v>
      </c>
      <c r="D128" s="2" t="s">
        <v>57</v>
      </c>
      <c r="E128" s="2" t="s">
        <v>58</v>
      </c>
      <c r="F128" s="12" t="s">
        <v>2049</v>
      </c>
      <c r="G128" s="14" t="str">
        <f>HYPERLINK("https://disk.yandex.ru/i/2RfWNszFg7HIjA","https://disk.yandex.ru/i/2RfWNszFg7HIjA")</f>
        <v>https://disk.yandex.ru/i/2RfWNszFg7HIjA</v>
      </c>
      <c r="H128" s="2" t="s">
        <v>286</v>
      </c>
      <c r="I128" s="5">
        <v>12120</v>
      </c>
      <c r="J128" s="5">
        <v>8400</v>
      </c>
      <c r="K128" s="2" t="s">
        <v>59</v>
      </c>
      <c r="L128" s="5">
        <v>36000</v>
      </c>
    </row>
    <row r="129" spans="1:12" s="6" customFormat="1" ht="26.1" customHeight="1" x14ac:dyDescent="0.2">
      <c r="A129" s="2" t="s">
        <v>288</v>
      </c>
      <c r="B129" s="2" t="s">
        <v>120</v>
      </c>
      <c r="C129" s="3" t="s">
        <v>289</v>
      </c>
      <c r="D129" s="2" t="s">
        <v>57</v>
      </c>
      <c r="E129" s="2" t="s">
        <v>58</v>
      </c>
      <c r="F129" s="9" t="s">
        <v>2050</v>
      </c>
      <c r="G129" s="14" t="str">
        <f>HYPERLINK("https://disk.yandex.ru/i/1NI0ZCwe1IF64Q","https://disk.yandex.ru/i/1NI0ZCwe1IF64Q")</f>
        <v>https://disk.yandex.ru/i/1NI0ZCwe1IF64Q</v>
      </c>
      <c r="H129" s="2" t="s">
        <v>290</v>
      </c>
      <c r="I129" s="5">
        <v>12120</v>
      </c>
      <c r="J129" s="5">
        <v>8400</v>
      </c>
      <c r="K129" s="2" t="s">
        <v>59</v>
      </c>
      <c r="L129" s="5">
        <v>36000</v>
      </c>
    </row>
    <row r="130" spans="1:12" s="6" customFormat="1" ht="26.1" customHeight="1" x14ac:dyDescent="0.2">
      <c r="A130" s="2" t="s">
        <v>291</v>
      </c>
      <c r="B130" s="2" t="s">
        <v>120</v>
      </c>
      <c r="C130" s="3" t="s">
        <v>289</v>
      </c>
      <c r="D130" s="2" t="s">
        <v>57</v>
      </c>
      <c r="E130" s="2" t="s">
        <v>58</v>
      </c>
      <c r="F130" s="12" t="s">
        <v>2051</v>
      </c>
      <c r="G130" s="14" t="str">
        <f>HYPERLINK("https://disk.yandex.ru/i/1NI0ZCwe1IF64Q","https://disk.yandex.ru/i/1NI0ZCwe1IF64Q")</f>
        <v>https://disk.yandex.ru/i/1NI0ZCwe1IF64Q</v>
      </c>
      <c r="H130" s="2" t="s">
        <v>290</v>
      </c>
      <c r="I130" s="5">
        <v>12120</v>
      </c>
      <c r="J130" s="5">
        <v>8400</v>
      </c>
      <c r="K130" s="2" t="s">
        <v>59</v>
      </c>
      <c r="L130" s="5">
        <v>36000</v>
      </c>
    </row>
    <row r="131" spans="1:12" s="6" customFormat="1" ht="26.1" customHeight="1" x14ac:dyDescent="0.2">
      <c r="A131" s="2" t="s">
        <v>292</v>
      </c>
      <c r="B131" s="2" t="s">
        <v>120</v>
      </c>
      <c r="C131" s="3" t="s">
        <v>293</v>
      </c>
      <c r="D131" s="2" t="s">
        <v>57</v>
      </c>
      <c r="E131" s="2" t="s">
        <v>58</v>
      </c>
      <c r="F131" s="12" t="s">
        <v>2052</v>
      </c>
      <c r="G131" s="14" t="str">
        <f>HYPERLINK("https://disk.yandex.ru/i/pL8TzHECQaIwYA","https://disk.yandex.ru/i/pL8TzHECQaIwYA")</f>
        <v>https://disk.yandex.ru/i/pL8TzHECQaIwYA</v>
      </c>
      <c r="H131" s="2" t="s">
        <v>294</v>
      </c>
      <c r="I131" s="5">
        <v>12120</v>
      </c>
      <c r="J131" s="5">
        <v>8400</v>
      </c>
      <c r="K131" s="2" t="s">
        <v>59</v>
      </c>
      <c r="L131" s="5">
        <v>36000</v>
      </c>
    </row>
    <row r="132" spans="1:12" s="6" customFormat="1" ht="26.1" customHeight="1" x14ac:dyDescent="0.2">
      <c r="A132" s="2" t="s">
        <v>295</v>
      </c>
      <c r="B132" s="2" t="s">
        <v>120</v>
      </c>
      <c r="C132" s="3" t="s">
        <v>293</v>
      </c>
      <c r="D132" s="2" t="s">
        <v>57</v>
      </c>
      <c r="E132" s="2" t="s">
        <v>58</v>
      </c>
      <c r="F132" s="12" t="s">
        <v>2053</v>
      </c>
      <c r="G132" s="14" t="str">
        <f>HYPERLINK("https://disk.yandex.ru/i/pL8TzHECQaIwYA","https://disk.yandex.ru/i/pL8TzHECQaIwYA")</f>
        <v>https://disk.yandex.ru/i/pL8TzHECQaIwYA</v>
      </c>
      <c r="H132" s="2" t="s">
        <v>294</v>
      </c>
      <c r="I132" s="5">
        <v>12120</v>
      </c>
      <c r="J132" s="5">
        <v>8400</v>
      </c>
      <c r="K132" s="2" t="s">
        <v>59</v>
      </c>
      <c r="L132" s="5">
        <v>36000</v>
      </c>
    </row>
    <row r="133" spans="1:12" s="6" customFormat="1" ht="26.1" customHeight="1" x14ac:dyDescent="0.2">
      <c r="A133" s="2" t="s">
        <v>296</v>
      </c>
      <c r="B133" s="2" t="s">
        <v>120</v>
      </c>
      <c r="C133" s="3" t="s">
        <v>297</v>
      </c>
      <c r="D133" s="2" t="s">
        <v>57</v>
      </c>
      <c r="E133" s="2" t="s">
        <v>58</v>
      </c>
      <c r="F133" s="12" t="s">
        <v>2054</v>
      </c>
      <c r="G133" s="14" t="str">
        <f>HYPERLINK("https://disk.yandex.ru/i/G4aYVvmDYVdfdA","https://disk.yandex.ru/i/G4aYVvmDYVdfdA")</f>
        <v>https://disk.yandex.ru/i/G4aYVvmDYVdfdA</v>
      </c>
      <c r="H133" s="2" t="s">
        <v>298</v>
      </c>
      <c r="I133" s="5">
        <v>12120</v>
      </c>
      <c r="J133" s="5">
        <v>8400</v>
      </c>
      <c r="K133" s="2" t="s">
        <v>59</v>
      </c>
      <c r="L133" s="5">
        <v>36000</v>
      </c>
    </row>
    <row r="134" spans="1:12" s="6" customFormat="1" ht="26.1" customHeight="1" x14ac:dyDescent="0.2">
      <c r="A134" s="2" t="s">
        <v>299</v>
      </c>
      <c r="B134" s="2" t="s">
        <v>120</v>
      </c>
      <c r="C134" s="3" t="s">
        <v>297</v>
      </c>
      <c r="D134" s="2" t="s">
        <v>57</v>
      </c>
      <c r="E134" s="2" t="s">
        <v>58</v>
      </c>
      <c r="F134" s="12" t="s">
        <v>2055</v>
      </c>
      <c r="G134" s="14" t="str">
        <f>HYPERLINK("https://disk.yandex.ru/i/G4aYVvmDYVdfdA","https://disk.yandex.ru/i/G4aYVvmDYVdfdA")</f>
        <v>https://disk.yandex.ru/i/G4aYVvmDYVdfdA</v>
      </c>
      <c r="H134" s="2" t="s">
        <v>298</v>
      </c>
      <c r="I134" s="5">
        <v>12120</v>
      </c>
      <c r="J134" s="5">
        <v>8400</v>
      </c>
      <c r="K134" s="2" t="s">
        <v>59</v>
      </c>
      <c r="L134" s="5">
        <v>36000</v>
      </c>
    </row>
    <row r="135" spans="1:12" s="6" customFormat="1" ht="26.1" customHeight="1" x14ac:dyDescent="0.2">
      <c r="A135" s="2" t="s">
        <v>300</v>
      </c>
      <c r="B135" s="2" t="s">
        <v>120</v>
      </c>
      <c r="C135" s="3" t="s">
        <v>301</v>
      </c>
      <c r="D135" s="2" t="s">
        <v>57</v>
      </c>
      <c r="E135" s="2" t="s">
        <v>58</v>
      </c>
      <c r="F135" s="12" t="s">
        <v>2056</v>
      </c>
      <c r="G135" s="14" t="str">
        <f>HYPERLINK("https://disk.yandex.ru/i/4u3N2YoJ_39_iA","https://disk.yandex.ru/i/4u3N2YoJ_39_iA")</f>
        <v>https://disk.yandex.ru/i/4u3N2YoJ_39_iA</v>
      </c>
      <c r="H135" s="2" t="s">
        <v>302</v>
      </c>
      <c r="I135" s="5">
        <v>12120</v>
      </c>
      <c r="J135" s="5">
        <v>8400</v>
      </c>
      <c r="K135" s="2" t="s">
        <v>59</v>
      </c>
      <c r="L135" s="5">
        <v>36000</v>
      </c>
    </row>
    <row r="136" spans="1:12" s="6" customFormat="1" ht="26.1" customHeight="1" x14ac:dyDescent="0.2">
      <c r="A136" s="2" t="s">
        <v>303</v>
      </c>
      <c r="B136" s="2" t="s">
        <v>120</v>
      </c>
      <c r="C136" s="3" t="s">
        <v>301</v>
      </c>
      <c r="D136" s="2" t="s">
        <v>57</v>
      </c>
      <c r="E136" s="2" t="s">
        <v>58</v>
      </c>
      <c r="F136" s="9" t="s">
        <v>2057</v>
      </c>
      <c r="G136" s="14" t="str">
        <f>HYPERLINK("https://disk.yandex.ru/i/4u3N2YoJ_39_iA","https://disk.yandex.ru/i/4u3N2YoJ_39_iA")</f>
        <v>https://disk.yandex.ru/i/4u3N2YoJ_39_iA</v>
      </c>
      <c r="H136" s="2" t="s">
        <v>302</v>
      </c>
      <c r="I136" s="5">
        <v>12120</v>
      </c>
      <c r="J136" s="5">
        <v>8400</v>
      </c>
      <c r="K136" s="2" t="s">
        <v>59</v>
      </c>
      <c r="L136" s="5">
        <v>36000</v>
      </c>
    </row>
    <row r="137" spans="1:12" s="6" customFormat="1" ht="26.1" customHeight="1" x14ac:dyDescent="0.2">
      <c r="A137" s="2" t="s">
        <v>304</v>
      </c>
      <c r="B137" s="2" t="s">
        <v>120</v>
      </c>
      <c r="C137" s="3" t="s">
        <v>305</v>
      </c>
      <c r="D137" s="2" t="s">
        <v>57</v>
      </c>
      <c r="E137" s="2" t="s">
        <v>58</v>
      </c>
      <c r="F137" s="12" t="s">
        <v>2058</v>
      </c>
      <c r="G137" s="14" t="str">
        <f>HYPERLINK("https://disk.yandex.ru/i/5fxEmW19hJySLA","https://disk.yandex.ru/i/5fxEmW19hJySLA")</f>
        <v>https://disk.yandex.ru/i/5fxEmW19hJySLA</v>
      </c>
      <c r="H137" s="2" t="s">
        <v>306</v>
      </c>
      <c r="I137" s="5">
        <v>12120</v>
      </c>
      <c r="J137" s="5">
        <v>8400</v>
      </c>
      <c r="K137" s="2" t="s">
        <v>59</v>
      </c>
      <c r="L137" s="5">
        <v>36000</v>
      </c>
    </row>
    <row r="138" spans="1:12" s="6" customFormat="1" ht="26.1" customHeight="1" x14ac:dyDescent="0.2">
      <c r="A138" s="2" t="s">
        <v>307</v>
      </c>
      <c r="B138" s="2" t="s">
        <v>120</v>
      </c>
      <c r="C138" s="3" t="s">
        <v>305</v>
      </c>
      <c r="D138" s="2" t="s">
        <v>57</v>
      </c>
      <c r="E138" s="2" t="s">
        <v>58</v>
      </c>
      <c r="F138" s="9" t="s">
        <v>2059</v>
      </c>
      <c r="G138" s="14" t="str">
        <f>HYPERLINK("https://disk.yandex.ru/i/5fxEmW19hJySLA","https://disk.yandex.ru/i/5fxEmW19hJySLA")</f>
        <v>https://disk.yandex.ru/i/5fxEmW19hJySLA</v>
      </c>
      <c r="H138" s="2" t="s">
        <v>306</v>
      </c>
      <c r="I138" s="5">
        <v>12120</v>
      </c>
      <c r="J138" s="5">
        <v>8400</v>
      </c>
      <c r="K138" s="2" t="s">
        <v>59</v>
      </c>
      <c r="L138" s="5">
        <v>36000</v>
      </c>
    </row>
    <row r="139" spans="1:12" s="6" customFormat="1" ht="26.1" customHeight="1" x14ac:dyDescent="0.2">
      <c r="A139" s="2" t="s">
        <v>308</v>
      </c>
      <c r="B139" s="2" t="s">
        <v>120</v>
      </c>
      <c r="C139" s="3" t="s">
        <v>309</v>
      </c>
      <c r="D139" s="2" t="s">
        <v>57</v>
      </c>
      <c r="E139" s="2" t="s">
        <v>58</v>
      </c>
      <c r="F139" s="12" t="s">
        <v>2060</v>
      </c>
      <c r="G139" s="14" t="str">
        <f>HYPERLINK("https://disk.yandex.ru/i/gbHMX09Cw7nSXw","https://disk.yandex.ru/i/gbHMX09Cw7nSXw")</f>
        <v>https://disk.yandex.ru/i/gbHMX09Cw7nSXw</v>
      </c>
      <c r="H139" s="2" t="s">
        <v>310</v>
      </c>
      <c r="I139" s="5">
        <v>12120</v>
      </c>
      <c r="J139" s="5">
        <v>8400</v>
      </c>
      <c r="K139" s="2" t="s">
        <v>59</v>
      </c>
      <c r="L139" s="5">
        <v>36000</v>
      </c>
    </row>
    <row r="140" spans="1:12" s="6" customFormat="1" ht="26.1" customHeight="1" x14ac:dyDescent="0.2">
      <c r="A140" s="2" t="s">
        <v>311</v>
      </c>
      <c r="B140" s="2" t="s">
        <v>120</v>
      </c>
      <c r="C140" s="3" t="s">
        <v>312</v>
      </c>
      <c r="D140" s="2" t="s">
        <v>57</v>
      </c>
      <c r="E140" s="2" t="s">
        <v>58</v>
      </c>
      <c r="F140" s="12" t="s">
        <v>2061</v>
      </c>
      <c r="G140" s="14" t="str">
        <f>HYPERLINK("https://disk.yandex.ru/i/Oo0dmLrMKfB4EA","https://disk.yandex.ru/i/Oo0dmLrMKfB4EA")</f>
        <v>https://disk.yandex.ru/i/Oo0dmLrMKfB4EA</v>
      </c>
      <c r="H140" s="2" t="s">
        <v>313</v>
      </c>
      <c r="I140" s="5">
        <v>12120</v>
      </c>
      <c r="J140" s="5">
        <v>8400</v>
      </c>
      <c r="K140" s="2" t="s">
        <v>59</v>
      </c>
      <c r="L140" s="5">
        <v>36000</v>
      </c>
    </row>
    <row r="141" spans="1:12" s="6" customFormat="1" ht="26.1" customHeight="1" x14ac:dyDescent="0.2">
      <c r="A141" s="2" t="s">
        <v>314</v>
      </c>
      <c r="B141" s="2" t="s">
        <v>120</v>
      </c>
      <c r="C141" s="3" t="s">
        <v>315</v>
      </c>
      <c r="D141" s="2" t="s">
        <v>57</v>
      </c>
      <c r="E141" s="2" t="s">
        <v>58</v>
      </c>
      <c r="F141" s="12" t="s">
        <v>2062</v>
      </c>
      <c r="G141" s="14" t="str">
        <f>HYPERLINK("https://disk.yandex.ru/i/SVrwvQWayekWXg","https://disk.yandex.ru/i/SVrwvQWayekWXg")</f>
        <v>https://disk.yandex.ru/i/SVrwvQWayekWXg</v>
      </c>
      <c r="H141" s="2" t="s">
        <v>316</v>
      </c>
      <c r="I141" s="5">
        <v>12120</v>
      </c>
      <c r="J141" s="5">
        <v>8400</v>
      </c>
      <c r="K141" s="2" t="s">
        <v>59</v>
      </c>
      <c r="L141" s="5">
        <v>36000</v>
      </c>
    </row>
    <row r="142" spans="1:12" s="6" customFormat="1" ht="26.1" customHeight="1" x14ac:dyDescent="0.2">
      <c r="A142" s="2" t="s">
        <v>317</v>
      </c>
      <c r="B142" s="2" t="s">
        <v>120</v>
      </c>
      <c r="C142" s="3" t="s">
        <v>318</v>
      </c>
      <c r="D142" s="2" t="s">
        <v>57</v>
      </c>
      <c r="E142" s="2" t="s">
        <v>58</v>
      </c>
      <c r="F142" s="9" t="s">
        <v>2063</v>
      </c>
      <c r="G142" s="14" t="str">
        <f>HYPERLINK("https://disk.yandex.ru/i/2hscqzb408vFzg","https://disk.yandex.ru/i/2hscqzb408vFzg")</f>
        <v>https://disk.yandex.ru/i/2hscqzb408vFzg</v>
      </c>
      <c r="H142" s="2" t="s">
        <v>319</v>
      </c>
      <c r="I142" s="5">
        <v>12120</v>
      </c>
      <c r="J142" s="5">
        <v>8400</v>
      </c>
      <c r="K142" s="2" t="s">
        <v>59</v>
      </c>
      <c r="L142" s="5">
        <v>36000</v>
      </c>
    </row>
    <row r="143" spans="1:12" s="6" customFormat="1" ht="26.1" customHeight="1" x14ac:dyDescent="0.2">
      <c r="A143" s="2" t="s">
        <v>320</v>
      </c>
      <c r="B143" s="2" t="s">
        <v>120</v>
      </c>
      <c r="C143" s="3" t="s">
        <v>321</v>
      </c>
      <c r="D143" s="2" t="s">
        <v>57</v>
      </c>
      <c r="E143" s="2" t="s">
        <v>58</v>
      </c>
      <c r="F143" s="9" t="s">
        <v>2064</v>
      </c>
      <c r="G143" s="14" t="str">
        <f>HYPERLINK("https://disk.yandex.ru/i/3sPyuiEkhUshHQ","https://disk.yandex.ru/i/3sPyuiEkhUshHQ")</f>
        <v>https://disk.yandex.ru/i/3sPyuiEkhUshHQ</v>
      </c>
      <c r="H143" s="2" t="s">
        <v>322</v>
      </c>
      <c r="I143" s="5">
        <v>12120</v>
      </c>
      <c r="J143" s="5">
        <v>8400</v>
      </c>
      <c r="K143" s="2" t="s">
        <v>59</v>
      </c>
      <c r="L143" s="5">
        <v>36000</v>
      </c>
    </row>
    <row r="144" spans="1:12" s="6" customFormat="1" ht="26.1" customHeight="1" x14ac:dyDescent="0.2">
      <c r="A144" s="2" t="s">
        <v>323</v>
      </c>
      <c r="B144" s="2" t="s">
        <v>120</v>
      </c>
      <c r="C144" s="3" t="s">
        <v>321</v>
      </c>
      <c r="D144" s="2" t="s">
        <v>57</v>
      </c>
      <c r="E144" s="2" t="s">
        <v>58</v>
      </c>
      <c r="F144" s="12" t="s">
        <v>2065</v>
      </c>
      <c r="G144" s="14" t="str">
        <f>HYPERLINK("https://disk.yandex.ru/i/3sPyuiEkhUshHQ","https://disk.yandex.ru/i/3sPyuiEkhUshHQ")</f>
        <v>https://disk.yandex.ru/i/3sPyuiEkhUshHQ</v>
      </c>
      <c r="H144" s="2" t="s">
        <v>322</v>
      </c>
      <c r="I144" s="5">
        <v>12120</v>
      </c>
      <c r="J144" s="5">
        <v>8400</v>
      </c>
      <c r="K144" s="2" t="s">
        <v>59</v>
      </c>
      <c r="L144" s="5">
        <v>36000</v>
      </c>
    </row>
    <row r="145" spans="1:12" s="6" customFormat="1" ht="26.1" customHeight="1" x14ac:dyDescent="0.2">
      <c r="A145" s="2" t="s">
        <v>324</v>
      </c>
      <c r="B145" s="2" t="s">
        <v>120</v>
      </c>
      <c r="C145" s="3" t="s">
        <v>325</v>
      </c>
      <c r="D145" s="2" t="s">
        <v>57</v>
      </c>
      <c r="E145" s="2" t="s">
        <v>58</v>
      </c>
      <c r="F145" s="12" t="s">
        <v>2066</v>
      </c>
      <c r="G145" s="14" t="str">
        <f>HYPERLINK("https://disk.yandex.ru/i/e1dH89vYAM6eUA","https://disk.yandex.ru/i/e1dH89vYAM6eUA")</f>
        <v>https://disk.yandex.ru/i/e1dH89vYAM6eUA</v>
      </c>
      <c r="H145" s="2" t="s">
        <v>326</v>
      </c>
      <c r="I145" s="5">
        <v>12120</v>
      </c>
      <c r="J145" s="5">
        <v>8400</v>
      </c>
      <c r="K145" s="2" t="s">
        <v>59</v>
      </c>
      <c r="L145" s="5">
        <v>36000</v>
      </c>
    </row>
    <row r="146" spans="1:12" s="6" customFormat="1" ht="26.1" customHeight="1" x14ac:dyDescent="0.2">
      <c r="A146" s="2" t="s">
        <v>327</v>
      </c>
      <c r="B146" s="2" t="s">
        <v>120</v>
      </c>
      <c r="C146" s="3" t="s">
        <v>328</v>
      </c>
      <c r="D146" s="2" t="s">
        <v>57</v>
      </c>
      <c r="E146" s="2" t="s">
        <v>58</v>
      </c>
      <c r="F146" s="9" t="s">
        <v>2067</v>
      </c>
      <c r="G146" s="14" t="str">
        <f>HYPERLINK("https://disk.yandex.ru/i/slRByJVbn1yLxw","https://disk.yandex.ru/i/slRByJVbn1yLxw")</f>
        <v>https://disk.yandex.ru/i/slRByJVbn1yLxw</v>
      </c>
      <c r="H146" s="2" t="s">
        <v>329</v>
      </c>
      <c r="I146" s="5">
        <v>12120</v>
      </c>
      <c r="J146" s="5">
        <v>8400</v>
      </c>
      <c r="K146" s="2" t="s">
        <v>59</v>
      </c>
      <c r="L146" s="5">
        <v>36000</v>
      </c>
    </row>
    <row r="147" spans="1:12" s="6" customFormat="1" ht="26.1" customHeight="1" x14ac:dyDescent="0.2">
      <c r="A147" s="2" t="s">
        <v>330</v>
      </c>
      <c r="B147" s="2" t="s">
        <v>120</v>
      </c>
      <c r="C147" s="3" t="s">
        <v>331</v>
      </c>
      <c r="D147" s="2" t="s">
        <v>57</v>
      </c>
      <c r="E147" s="2" t="s">
        <v>58</v>
      </c>
      <c r="F147" s="9" t="s">
        <v>2068</v>
      </c>
      <c r="G147" s="14" t="str">
        <f>HYPERLINK("https://disk.yandex.ru/i/J6F4V80h2wn6EQ","https://disk.yandex.ru/i/J6F4V80h2wn6EQ")</f>
        <v>https://disk.yandex.ru/i/J6F4V80h2wn6EQ</v>
      </c>
      <c r="H147" s="2" t="s">
        <v>332</v>
      </c>
      <c r="I147" s="5">
        <v>12120</v>
      </c>
      <c r="J147" s="5">
        <v>8400</v>
      </c>
      <c r="K147" s="2" t="s">
        <v>59</v>
      </c>
      <c r="L147" s="5">
        <v>36000</v>
      </c>
    </row>
    <row r="148" spans="1:12" s="6" customFormat="1" ht="26.1" customHeight="1" x14ac:dyDescent="0.2">
      <c r="A148" s="2" t="s">
        <v>333</v>
      </c>
      <c r="B148" s="2" t="s">
        <v>120</v>
      </c>
      <c r="C148" s="3" t="s">
        <v>334</v>
      </c>
      <c r="D148" s="2" t="s">
        <v>57</v>
      </c>
      <c r="E148" s="2" t="s">
        <v>58</v>
      </c>
      <c r="F148" s="12" t="s">
        <v>2069</v>
      </c>
      <c r="G148" s="14" t="str">
        <f>HYPERLINK("https://disk.yandex.ru/i/y9bfRB1AaIbWIg","https://disk.yandex.ru/i/y9bfRB1AaIbWIg")</f>
        <v>https://disk.yandex.ru/i/y9bfRB1AaIbWIg</v>
      </c>
      <c r="H148" s="2" t="s">
        <v>335</v>
      </c>
      <c r="I148" s="5">
        <v>12120</v>
      </c>
      <c r="J148" s="5">
        <v>8400</v>
      </c>
      <c r="K148" s="2" t="s">
        <v>59</v>
      </c>
      <c r="L148" s="5">
        <v>36000</v>
      </c>
    </row>
    <row r="149" spans="1:12" s="6" customFormat="1" ht="26.1" customHeight="1" x14ac:dyDescent="0.2">
      <c r="A149" s="2" t="s">
        <v>336</v>
      </c>
      <c r="B149" s="2" t="s">
        <v>120</v>
      </c>
      <c r="C149" s="3" t="s">
        <v>334</v>
      </c>
      <c r="D149" s="2" t="s">
        <v>57</v>
      </c>
      <c r="E149" s="2" t="s">
        <v>58</v>
      </c>
      <c r="F149" s="12" t="s">
        <v>2070</v>
      </c>
      <c r="G149" s="14" t="str">
        <f>HYPERLINK("https://disk.yandex.ru/i/R4jrGLwqeDTWew","https://disk.yandex.ru/i/R4jrGLwqeDTWew")</f>
        <v>https://disk.yandex.ru/i/R4jrGLwqeDTWew</v>
      </c>
      <c r="H149" s="2" t="s">
        <v>337</v>
      </c>
      <c r="I149" s="5">
        <v>12120</v>
      </c>
      <c r="J149" s="5">
        <v>8400</v>
      </c>
      <c r="K149" s="2" t="s">
        <v>59</v>
      </c>
      <c r="L149" s="5">
        <v>36000</v>
      </c>
    </row>
    <row r="150" spans="1:12" s="6" customFormat="1" ht="26.1" customHeight="1" x14ac:dyDescent="0.2">
      <c r="A150" s="2" t="s">
        <v>338</v>
      </c>
      <c r="B150" s="2" t="s">
        <v>120</v>
      </c>
      <c r="C150" s="3" t="s">
        <v>339</v>
      </c>
      <c r="D150" s="2" t="s">
        <v>57</v>
      </c>
      <c r="E150" s="2" t="s">
        <v>58</v>
      </c>
      <c r="F150" s="9" t="s">
        <v>2071</v>
      </c>
      <c r="G150" s="14" t="str">
        <f>HYPERLINK("https://disk.yandex.ru/i/QCrNz1JUIy5JFg","https://disk.yandex.ru/i/QCrNz1JUIy5JFg")</f>
        <v>https://disk.yandex.ru/i/QCrNz1JUIy5JFg</v>
      </c>
      <c r="H150" s="2" t="s">
        <v>340</v>
      </c>
      <c r="I150" s="5">
        <v>12120</v>
      </c>
      <c r="J150" s="5">
        <v>8400</v>
      </c>
      <c r="K150" s="2" t="s">
        <v>59</v>
      </c>
      <c r="L150" s="5">
        <v>36000</v>
      </c>
    </row>
    <row r="151" spans="1:12" s="6" customFormat="1" ht="26.1" customHeight="1" x14ac:dyDescent="0.2">
      <c r="A151" s="2" t="s">
        <v>341</v>
      </c>
      <c r="B151" s="2" t="s">
        <v>120</v>
      </c>
      <c r="C151" s="3" t="s">
        <v>342</v>
      </c>
      <c r="D151" s="2" t="s">
        <v>57</v>
      </c>
      <c r="E151" s="2" t="s">
        <v>58</v>
      </c>
      <c r="F151" s="9" t="s">
        <v>2072</v>
      </c>
      <c r="G151" s="14" t="str">
        <f>HYPERLINK("https://disk.yandex.ru/i/NG03Ws7EyaGpLA","https://disk.yandex.ru/i/NG03Ws7EyaGpLA")</f>
        <v>https://disk.yandex.ru/i/NG03Ws7EyaGpLA</v>
      </c>
      <c r="H151" s="2" t="s">
        <v>343</v>
      </c>
      <c r="I151" s="5">
        <v>12120</v>
      </c>
      <c r="J151" s="5">
        <v>8400</v>
      </c>
      <c r="K151" s="2" t="s">
        <v>59</v>
      </c>
      <c r="L151" s="5">
        <v>36000</v>
      </c>
    </row>
    <row r="152" spans="1:12" s="6" customFormat="1" ht="26.1" customHeight="1" x14ac:dyDescent="0.2">
      <c r="A152" s="2" t="s">
        <v>344</v>
      </c>
      <c r="B152" s="2" t="s">
        <v>120</v>
      </c>
      <c r="C152" s="3" t="s">
        <v>345</v>
      </c>
      <c r="D152" s="2" t="s">
        <v>57</v>
      </c>
      <c r="E152" s="2" t="s">
        <v>58</v>
      </c>
      <c r="F152" s="9" t="s">
        <v>2073</v>
      </c>
      <c r="G152" s="14" t="str">
        <f>HYPERLINK("https://disk.yandex.ru/i/Whtkv9H9rBcN1Q","https://disk.yandex.ru/i/Whtkv9H9rBcN1Q")</f>
        <v>https://disk.yandex.ru/i/Whtkv9H9rBcN1Q</v>
      </c>
      <c r="H152" s="2" t="s">
        <v>346</v>
      </c>
      <c r="I152" s="5">
        <v>12120</v>
      </c>
      <c r="J152" s="5">
        <v>8400</v>
      </c>
      <c r="K152" s="2" t="s">
        <v>59</v>
      </c>
      <c r="L152" s="5">
        <v>36000</v>
      </c>
    </row>
    <row r="153" spans="1:12" s="6" customFormat="1" ht="26.1" customHeight="1" x14ac:dyDescent="0.2">
      <c r="A153" s="2" t="s">
        <v>347</v>
      </c>
      <c r="B153" s="2" t="s">
        <v>348</v>
      </c>
      <c r="C153" s="3" t="s">
        <v>349</v>
      </c>
      <c r="D153" s="2" t="s">
        <v>57</v>
      </c>
      <c r="E153" s="2" t="s">
        <v>58</v>
      </c>
      <c r="F153" s="9" t="s">
        <v>2074</v>
      </c>
      <c r="G153" s="14" t="str">
        <f>HYPERLINK("https://disk.yandex.ru/i/zU4E233O4KITtQ","https://disk.yandex.ru/i/zU4E233O4KITtQ")</f>
        <v>https://disk.yandex.ru/i/zU4E233O4KITtQ</v>
      </c>
      <c r="H153" s="2" t="s">
        <v>350</v>
      </c>
      <c r="I153" s="5">
        <v>11000</v>
      </c>
      <c r="J153" s="5">
        <v>5800</v>
      </c>
      <c r="K153" s="2" t="s">
        <v>59</v>
      </c>
      <c r="L153" s="5">
        <v>42000</v>
      </c>
    </row>
    <row r="154" spans="1:12" s="6" customFormat="1" ht="26.1" customHeight="1" x14ac:dyDescent="0.2">
      <c r="A154" s="2" t="s">
        <v>351</v>
      </c>
      <c r="B154" s="2" t="s">
        <v>348</v>
      </c>
      <c r="C154" s="3" t="s">
        <v>349</v>
      </c>
      <c r="D154" s="2" t="s">
        <v>57</v>
      </c>
      <c r="E154" s="2" t="s">
        <v>58</v>
      </c>
      <c r="F154" s="9" t="s">
        <v>2075</v>
      </c>
      <c r="G154" s="14" t="str">
        <f>HYPERLINK("https://disk.yandex.ru/i/zU4E233O4KITtQ","https://disk.yandex.ru/i/zU4E233O4KITtQ")</f>
        <v>https://disk.yandex.ru/i/zU4E233O4KITtQ</v>
      </c>
      <c r="H154" s="2" t="s">
        <v>350</v>
      </c>
      <c r="I154" s="5">
        <v>11000</v>
      </c>
      <c r="J154" s="5">
        <v>5800</v>
      </c>
      <c r="K154" s="2" t="s">
        <v>59</v>
      </c>
      <c r="L154" s="5">
        <v>42000</v>
      </c>
    </row>
    <row r="155" spans="1:12" s="6" customFormat="1" ht="26.1" customHeight="1" x14ac:dyDescent="0.2">
      <c r="A155" s="2" t="s">
        <v>352</v>
      </c>
      <c r="B155" s="2" t="s">
        <v>348</v>
      </c>
      <c r="C155" s="3" t="s">
        <v>353</v>
      </c>
      <c r="D155" s="2" t="s">
        <v>57</v>
      </c>
      <c r="E155" s="2" t="s">
        <v>58</v>
      </c>
      <c r="F155" s="9" t="s">
        <v>2076</v>
      </c>
      <c r="G155" s="14" t="str">
        <f>HYPERLINK("https://disk.yandex.ru/i/nc8QWcFkLVMWow","https://disk.yandex.ru/i/nc8QWcFkLVMWow")</f>
        <v>https://disk.yandex.ru/i/nc8QWcFkLVMWow</v>
      </c>
      <c r="H155" s="2" t="s">
        <v>354</v>
      </c>
      <c r="I155" s="5">
        <v>12120</v>
      </c>
      <c r="J155" s="5">
        <v>5800</v>
      </c>
      <c r="K155" s="2" t="s">
        <v>59</v>
      </c>
      <c r="L155" s="5">
        <v>42000</v>
      </c>
    </row>
    <row r="156" spans="1:12" s="6" customFormat="1" ht="26.1" customHeight="1" x14ac:dyDescent="0.2">
      <c r="A156" s="2" t="s">
        <v>355</v>
      </c>
      <c r="B156" s="2" t="s">
        <v>348</v>
      </c>
      <c r="C156" s="3" t="s">
        <v>353</v>
      </c>
      <c r="D156" s="2" t="s">
        <v>57</v>
      </c>
      <c r="E156" s="2" t="s">
        <v>58</v>
      </c>
      <c r="F156" s="12" t="s">
        <v>2077</v>
      </c>
      <c r="G156" s="14" t="str">
        <f>HYPERLINK("https://disk.yandex.ru/i/nc8QWcFkLVMWow","https://disk.yandex.ru/i/nc8QWcFkLVMWow")</f>
        <v>https://disk.yandex.ru/i/nc8QWcFkLVMWow</v>
      </c>
      <c r="H156" s="2" t="s">
        <v>354</v>
      </c>
      <c r="I156" s="5">
        <v>12120</v>
      </c>
      <c r="J156" s="5">
        <v>5800</v>
      </c>
      <c r="K156" s="2" t="s">
        <v>59</v>
      </c>
      <c r="L156" s="5">
        <v>42000</v>
      </c>
    </row>
    <row r="157" spans="1:12" s="6" customFormat="1" ht="26.1" customHeight="1" x14ac:dyDescent="0.2">
      <c r="A157" s="2" t="s">
        <v>356</v>
      </c>
      <c r="B157" s="2" t="s">
        <v>348</v>
      </c>
      <c r="C157" s="3" t="s">
        <v>357</v>
      </c>
      <c r="D157" s="2" t="s">
        <v>57</v>
      </c>
      <c r="E157" s="2" t="s">
        <v>58</v>
      </c>
      <c r="F157" s="9" t="s">
        <v>2078</v>
      </c>
      <c r="G157" s="14" t="str">
        <f>HYPERLINK("https://disk.yandex.ru/i/h50XOZ1oWsnFxA","https://disk.yandex.ru/i/h50XOZ1oWsnFxA")</f>
        <v>https://disk.yandex.ru/i/h50XOZ1oWsnFxA</v>
      </c>
      <c r="H157" s="2" t="s">
        <v>358</v>
      </c>
      <c r="I157" s="5">
        <v>11000</v>
      </c>
      <c r="J157" s="5">
        <v>5800</v>
      </c>
      <c r="K157" s="2" t="s">
        <v>59</v>
      </c>
      <c r="L157" s="5">
        <v>42000</v>
      </c>
    </row>
    <row r="158" spans="1:12" s="6" customFormat="1" ht="26.1" customHeight="1" x14ac:dyDescent="0.2">
      <c r="A158" s="2" t="s">
        <v>359</v>
      </c>
      <c r="B158" s="2" t="s">
        <v>348</v>
      </c>
      <c r="C158" s="3" t="s">
        <v>357</v>
      </c>
      <c r="D158" s="2" t="s">
        <v>57</v>
      </c>
      <c r="E158" s="2" t="s">
        <v>58</v>
      </c>
      <c r="F158" s="9" t="s">
        <v>2079</v>
      </c>
      <c r="G158" s="14" t="str">
        <f>HYPERLINK("https://disk.yandex.ru/i/h50XOZ1oWsnFxA","https://disk.yandex.ru/i/h50XOZ1oWsnFxA")</f>
        <v>https://disk.yandex.ru/i/h50XOZ1oWsnFxA</v>
      </c>
      <c r="H158" s="2" t="s">
        <v>358</v>
      </c>
      <c r="I158" s="5">
        <v>11000</v>
      </c>
      <c r="J158" s="5">
        <v>5800</v>
      </c>
      <c r="K158" s="2" t="s">
        <v>59</v>
      </c>
      <c r="L158" s="5">
        <v>42000</v>
      </c>
    </row>
    <row r="159" spans="1:12" s="6" customFormat="1" ht="26.1" customHeight="1" x14ac:dyDescent="0.2">
      <c r="A159" s="2" t="s">
        <v>360</v>
      </c>
      <c r="B159" s="2" t="s">
        <v>348</v>
      </c>
      <c r="C159" s="3" t="s">
        <v>361</v>
      </c>
      <c r="D159" s="2" t="s">
        <v>57</v>
      </c>
      <c r="E159" s="2" t="s">
        <v>58</v>
      </c>
      <c r="F159" s="9" t="s">
        <v>2080</v>
      </c>
      <c r="G159" s="14" t="str">
        <f>HYPERLINK("https://disk.yandex.ru/i/kYnpiXzHNs_ULw","https://disk.yandex.ru/i/kYnpiXzHNs_ULw")</f>
        <v>https://disk.yandex.ru/i/kYnpiXzHNs_ULw</v>
      </c>
      <c r="H159" s="2" t="s">
        <v>362</v>
      </c>
      <c r="I159" s="5">
        <v>11000</v>
      </c>
      <c r="J159" s="5">
        <v>5800</v>
      </c>
      <c r="K159" s="2" t="s">
        <v>59</v>
      </c>
      <c r="L159" s="5">
        <v>42000</v>
      </c>
    </row>
    <row r="160" spans="1:12" s="6" customFormat="1" ht="26.1" customHeight="1" x14ac:dyDescent="0.2">
      <c r="A160" s="2" t="s">
        <v>363</v>
      </c>
      <c r="B160" s="2" t="s">
        <v>348</v>
      </c>
      <c r="C160" s="3" t="s">
        <v>361</v>
      </c>
      <c r="D160" s="2" t="s">
        <v>57</v>
      </c>
      <c r="E160" s="2" t="s">
        <v>58</v>
      </c>
      <c r="F160" s="9" t="s">
        <v>2081</v>
      </c>
      <c r="G160" s="14" t="str">
        <f>HYPERLINK("https://disk.yandex.ru/i/kYnpiXzHNs_ULw","https://disk.yandex.ru/i/kYnpiXzHNs_ULw")</f>
        <v>https://disk.yandex.ru/i/kYnpiXzHNs_ULw</v>
      </c>
      <c r="H160" s="2" t="s">
        <v>362</v>
      </c>
      <c r="I160" s="5">
        <v>11000</v>
      </c>
      <c r="J160" s="5">
        <v>5800</v>
      </c>
      <c r="K160" s="2" t="s">
        <v>59</v>
      </c>
      <c r="L160" s="5">
        <v>42000</v>
      </c>
    </row>
    <row r="161" spans="1:12" s="6" customFormat="1" ht="26.1" customHeight="1" x14ac:dyDescent="0.2">
      <c r="A161" s="2" t="s">
        <v>364</v>
      </c>
      <c r="B161" s="2" t="s">
        <v>348</v>
      </c>
      <c r="C161" s="3" t="s">
        <v>365</v>
      </c>
      <c r="D161" s="2" t="s">
        <v>57</v>
      </c>
      <c r="E161" s="2" t="s">
        <v>58</v>
      </c>
      <c r="F161" s="9" t="s">
        <v>2082</v>
      </c>
      <c r="G161" s="14" t="str">
        <f>HYPERLINK("https://disk.yandex.ru/i/55xninpZRwP3Ug","https://disk.yandex.ru/i/55xninpZRwP3Ug")</f>
        <v>https://disk.yandex.ru/i/55xninpZRwP3Ug</v>
      </c>
      <c r="H161" s="2" t="s">
        <v>366</v>
      </c>
      <c r="I161" s="5">
        <v>12120</v>
      </c>
      <c r="J161" s="5">
        <v>5800</v>
      </c>
      <c r="K161" s="2" t="s">
        <v>59</v>
      </c>
      <c r="L161" s="5">
        <v>42000</v>
      </c>
    </row>
    <row r="162" spans="1:12" s="6" customFormat="1" ht="26.1" customHeight="1" x14ac:dyDescent="0.2">
      <c r="A162" s="2" t="s">
        <v>367</v>
      </c>
      <c r="B162" s="2" t="s">
        <v>348</v>
      </c>
      <c r="C162" s="3" t="s">
        <v>368</v>
      </c>
      <c r="D162" s="2" t="s">
        <v>57</v>
      </c>
      <c r="E162" s="2" t="s">
        <v>58</v>
      </c>
      <c r="F162" s="9" t="s">
        <v>2083</v>
      </c>
      <c r="G162" s="14" t="str">
        <f>HYPERLINK("https://disk.yandex.ru/i/L1Eq5c9QD1OOSg","https://disk.yandex.ru/i/L1Eq5c9QD1OOSg")</f>
        <v>https://disk.yandex.ru/i/L1Eq5c9QD1OOSg</v>
      </c>
      <c r="H162" s="2" t="s">
        <v>369</v>
      </c>
      <c r="I162" s="5">
        <v>12120</v>
      </c>
      <c r="J162" s="5">
        <v>5800</v>
      </c>
      <c r="K162" s="2" t="s">
        <v>59</v>
      </c>
      <c r="L162" s="5">
        <v>42000</v>
      </c>
    </row>
    <row r="163" spans="1:12" s="6" customFormat="1" ht="26.1" customHeight="1" x14ac:dyDescent="0.2">
      <c r="A163" s="2" t="s">
        <v>370</v>
      </c>
      <c r="B163" s="2" t="s">
        <v>348</v>
      </c>
      <c r="C163" s="3" t="s">
        <v>368</v>
      </c>
      <c r="D163" s="2" t="s">
        <v>57</v>
      </c>
      <c r="E163" s="2" t="s">
        <v>58</v>
      </c>
      <c r="F163" s="9" t="s">
        <v>2084</v>
      </c>
      <c r="G163" s="14" t="str">
        <f>HYPERLINK("https://disk.yandex.ru/i/L1Eq5c9QD1OOSg","https://disk.yandex.ru/i/L1Eq5c9QD1OOSg")</f>
        <v>https://disk.yandex.ru/i/L1Eq5c9QD1OOSg</v>
      </c>
      <c r="H163" s="2" t="s">
        <v>369</v>
      </c>
      <c r="I163" s="5">
        <v>12120</v>
      </c>
      <c r="J163" s="5">
        <v>5800</v>
      </c>
      <c r="K163" s="2" t="s">
        <v>59</v>
      </c>
      <c r="L163" s="5">
        <v>42000</v>
      </c>
    </row>
    <row r="164" spans="1:12" s="6" customFormat="1" ht="26.1" customHeight="1" x14ac:dyDescent="0.2">
      <c r="A164" s="2" t="s">
        <v>371</v>
      </c>
      <c r="B164" s="2" t="s">
        <v>372</v>
      </c>
      <c r="C164" s="3" t="s">
        <v>373</v>
      </c>
      <c r="D164" s="2" t="s">
        <v>57</v>
      </c>
      <c r="E164" s="2" t="s">
        <v>58</v>
      </c>
      <c r="F164" s="9" t="s">
        <v>2085</v>
      </c>
      <c r="G164" s="14" t="str">
        <f>HYPERLINK("https://disk.yandex.ru/i/AQ-Cd145Bb9FIg","https://disk.yandex.ru/i/AQ-Cd145Bb9FIg")</f>
        <v>https://disk.yandex.ru/i/AQ-Cd145Bb9FIg</v>
      </c>
      <c r="H164" s="2" t="s">
        <v>374</v>
      </c>
      <c r="I164" s="5">
        <v>12120</v>
      </c>
      <c r="J164" s="5">
        <v>5800</v>
      </c>
      <c r="K164" s="2" t="s">
        <v>59</v>
      </c>
      <c r="L164" s="5">
        <v>48000</v>
      </c>
    </row>
    <row r="165" spans="1:12" s="6" customFormat="1" ht="26.1" customHeight="1" x14ac:dyDescent="0.2">
      <c r="A165" s="2" t="s">
        <v>375</v>
      </c>
      <c r="B165" s="2" t="s">
        <v>372</v>
      </c>
      <c r="C165" s="3" t="s">
        <v>373</v>
      </c>
      <c r="D165" s="2" t="s">
        <v>57</v>
      </c>
      <c r="E165" s="2" t="s">
        <v>58</v>
      </c>
      <c r="F165" s="9" t="s">
        <v>2086</v>
      </c>
      <c r="G165" s="14" t="str">
        <f>HYPERLINK("https://disk.yandex.ru/i/AQ-Cd145Bb9FIg","https://disk.yandex.ru/i/AQ-Cd145Bb9FIg")</f>
        <v>https://disk.yandex.ru/i/AQ-Cd145Bb9FIg</v>
      </c>
      <c r="H165" s="2" t="s">
        <v>374</v>
      </c>
      <c r="I165" s="5">
        <v>12120</v>
      </c>
      <c r="J165" s="5">
        <v>5800</v>
      </c>
      <c r="K165" s="2" t="s">
        <v>59</v>
      </c>
      <c r="L165" s="5">
        <v>42000</v>
      </c>
    </row>
    <row r="166" spans="1:12" s="6" customFormat="1" ht="26.1" customHeight="1" x14ac:dyDescent="0.2">
      <c r="A166" s="2" t="s">
        <v>376</v>
      </c>
      <c r="B166" s="2" t="s">
        <v>377</v>
      </c>
      <c r="C166" s="3" t="s">
        <v>378</v>
      </c>
      <c r="D166" s="2" t="s">
        <v>57</v>
      </c>
      <c r="E166" s="2" t="s">
        <v>58</v>
      </c>
      <c r="F166" s="9" t="s">
        <v>2087</v>
      </c>
      <c r="G166" s="14" t="str">
        <f>HYPERLINK("https://disk.yandex.ru/i/rTeizDv8GRuMfQ","https://disk.yandex.ru/i/rTeizDv8GRuMfQ")</f>
        <v>https://disk.yandex.ru/i/rTeizDv8GRuMfQ</v>
      </c>
      <c r="H166" s="2" t="s">
        <v>379</v>
      </c>
      <c r="I166" s="5">
        <v>12120</v>
      </c>
      <c r="J166" s="5">
        <v>5800</v>
      </c>
      <c r="K166" s="2" t="s">
        <v>59</v>
      </c>
      <c r="L166" s="5">
        <v>42000</v>
      </c>
    </row>
    <row r="167" spans="1:12" s="6" customFormat="1" ht="26.1" customHeight="1" x14ac:dyDescent="0.2">
      <c r="A167" s="2" t="s">
        <v>380</v>
      </c>
      <c r="B167" s="2" t="s">
        <v>377</v>
      </c>
      <c r="C167" s="3" t="s">
        <v>378</v>
      </c>
      <c r="D167" s="2" t="s">
        <v>57</v>
      </c>
      <c r="E167" s="2" t="s">
        <v>58</v>
      </c>
      <c r="F167" s="9" t="s">
        <v>2088</v>
      </c>
      <c r="G167" s="14" t="str">
        <f>HYPERLINK("https://disk.yandex.ru/i/rTeizDv8GRuMfQ","https://disk.yandex.ru/i/rTeizDv8GRuMfQ")</f>
        <v>https://disk.yandex.ru/i/rTeizDv8GRuMfQ</v>
      </c>
      <c r="H167" s="2" t="s">
        <v>379</v>
      </c>
      <c r="I167" s="5">
        <v>12120</v>
      </c>
      <c r="J167" s="5">
        <v>5800</v>
      </c>
      <c r="K167" s="2" t="s">
        <v>59</v>
      </c>
      <c r="L167" s="5">
        <v>42000</v>
      </c>
    </row>
    <row r="168" spans="1:12" s="6" customFormat="1" ht="26.1" customHeight="1" x14ac:dyDescent="0.2">
      <c r="A168" s="2" t="s">
        <v>381</v>
      </c>
      <c r="B168" s="2" t="s">
        <v>377</v>
      </c>
      <c r="C168" s="3" t="s">
        <v>382</v>
      </c>
      <c r="D168" s="2" t="s">
        <v>57</v>
      </c>
      <c r="E168" s="2" t="s">
        <v>58</v>
      </c>
      <c r="F168" s="9" t="s">
        <v>2768</v>
      </c>
      <c r="G168" s="14" t="str">
        <f>HYPERLINK("https://disk.yandex.ru/i/TcGTSGbodzKf2Q","https://disk.yandex.ru/i/TcGTSGbodzKf2Q")</f>
        <v>https://disk.yandex.ru/i/TcGTSGbodzKf2Q</v>
      </c>
      <c r="H168" s="2" t="s">
        <v>383</v>
      </c>
      <c r="I168" s="5">
        <v>12120</v>
      </c>
      <c r="J168" s="5">
        <v>5800</v>
      </c>
      <c r="K168" s="2" t="s">
        <v>59</v>
      </c>
      <c r="L168" s="5">
        <v>48000</v>
      </c>
    </row>
    <row r="169" spans="1:12" s="6" customFormat="1" ht="26.1" customHeight="1" x14ac:dyDescent="0.2">
      <c r="A169" s="2" t="s">
        <v>384</v>
      </c>
      <c r="B169" s="2" t="s">
        <v>377</v>
      </c>
      <c r="C169" s="3" t="s">
        <v>385</v>
      </c>
      <c r="D169" s="2" t="s">
        <v>57</v>
      </c>
      <c r="E169" s="2" t="s">
        <v>58</v>
      </c>
      <c r="F169" s="9" t="s">
        <v>2089</v>
      </c>
      <c r="G169" s="14" t="str">
        <f>HYPERLINK("https://disk.yandex.ru/i/FrI9GRVufSrUoQ","https://disk.yandex.ru/i/FrI9GRVufSrUoQ")</f>
        <v>https://disk.yandex.ru/i/FrI9GRVufSrUoQ</v>
      </c>
      <c r="H169" s="2" t="s">
        <v>386</v>
      </c>
      <c r="I169" s="5">
        <v>12120</v>
      </c>
      <c r="J169" s="5">
        <v>5800</v>
      </c>
      <c r="K169" s="2" t="s">
        <v>59</v>
      </c>
      <c r="L169" s="5">
        <v>48000</v>
      </c>
    </row>
    <row r="170" spans="1:12" s="6" customFormat="1" ht="26.1" customHeight="1" x14ac:dyDescent="0.2">
      <c r="A170" s="2" t="s">
        <v>387</v>
      </c>
      <c r="B170" s="2" t="s">
        <v>377</v>
      </c>
      <c r="C170" s="3" t="s">
        <v>385</v>
      </c>
      <c r="D170" s="2" t="s">
        <v>57</v>
      </c>
      <c r="E170" s="2" t="s">
        <v>58</v>
      </c>
      <c r="F170" s="9" t="s">
        <v>2090</v>
      </c>
      <c r="G170" s="14" t="str">
        <f>HYPERLINK("https://disk.yandex.ru/i/FrI9GRVufSrUoQ","https://disk.yandex.ru/i/FrI9GRVufSrUoQ")</f>
        <v>https://disk.yandex.ru/i/FrI9GRVufSrUoQ</v>
      </c>
      <c r="H170" s="2" t="s">
        <v>386</v>
      </c>
      <c r="I170" s="5">
        <v>12120</v>
      </c>
      <c r="J170" s="5">
        <v>5800</v>
      </c>
      <c r="K170" s="2" t="s">
        <v>59</v>
      </c>
      <c r="L170" s="5">
        <v>48000</v>
      </c>
    </row>
    <row r="171" spans="1:12" s="6" customFormat="1" ht="26.1" customHeight="1" x14ac:dyDescent="0.2">
      <c r="A171" s="2" t="s">
        <v>388</v>
      </c>
      <c r="B171" s="2" t="s">
        <v>377</v>
      </c>
      <c r="C171" s="3" t="s">
        <v>389</v>
      </c>
      <c r="D171" s="2" t="s">
        <v>57</v>
      </c>
      <c r="E171" s="2" t="s">
        <v>58</v>
      </c>
      <c r="F171" s="9" t="s">
        <v>2091</v>
      </c>
      <c r="G171" s="14" t="str">
        <f>HYPERLINK("https://disk.yandex.ru/i/INcKASFP0blcPg","https://disk.yandex.ru/i/INcKASFP0blcPg")</f>
        <v>https://disk.yandex.ru/i/INcKASFP0blcPg</v>
      </c>
      <c r="H171" s="2" t="s">
        <v>390</v>
      </c>
      <c r="I171" s="5">
        <v>12120</v>
      </c>
      <c r="J171" s="5">
        <v>5800</v>
      </c>
      <c r="K171" s="2" t="s">
        <v>59</v>
      </c>
      <c r="L171" s="5">
        <v>48000</v>
      </c>
    </row>
    <row r="172" spans="1:12" s="6" customFormat="1" ht="26.1" customHeight="1" x14ac:dyDescent="0.2">
      <c r="A172" s="2" t="s">
        <v>391</v>
      </c>
      <c r="B172" s="2" t="s">
        <v>377</v>
      </c>
      <c r="C172" s="3" t="s">
        <v>389</v>
      </c>
      <c r="D172" s="2" t="s">
        <v>57</v>
      </c>
      <c r="E172" s="2" t="s">
        <v>58</v>
      </c>
      <c r="F172" s="12" t="s">
        <v>2092</v>
      </c>
      <c r="G172" s="14" t="str">
        <f>HYPERLINK("https://disk.yandex.ru/i/INcKASFP0blcPg","https://disk.yandex.ru/i/INcKASFP0blcPg")</f>
        <v>https://disk.yandex.ru/i/INcKASFP0blcPg</v>
      </c>
      <c r="H172" s="2" t="s">
        <v>392</v>
      </c>
      <c r="I172" s="5">
        <v>12120</v>
      </c>
      <c r="J172" s="5">
        <v>5800</v>
      </c>
      <c r="K172" s="2" t="s">
        <v>59</v>
      </c>
      <c r="L172" s="5">
        <v>48000</v>
      </c>
    </row>
    <row r="173" spans="1:12" s="6" customFormat="1" ht="26.1" customHeight="1" x14ac:dyDescent="0.2">
      <c r="A173" s="2" t="s">
        <v>393</v>
      </c>
      <c r="B173" s="2" t="s">
        <v>377</v>
      </c>
      <c r="C173" s="3" t="s">
        <v>389</v>
      </c>
      <c r="D173" s="2" t="s">
        <v>57</v>
      </c>
      <c r="E173" s="2" t="s">
        <v>58</v>
      </c>
      <c r="F173" s="9" t="s">
        <v>2093</v>
      </c>
      <c r="G173" s="14" t="str">
        <f>HYPERLINK("https://disk.yandex.ru/i/INcKASFP0blcPg","https://disk.yandex.ru/i/INcKASFP0blcPg")</f>
        <v>https://disk.yandex.ru/i/INcKASFP0blcPg</v>
      </c>
      <c r="H173" s="2" t="s">
        <v>392</v>
      </c>
      <c r="I173" s="5">
        <v>12120</v>
      </c>
      <c r="J173" s="5">
        <v>5800</v>
      </c>
      <c r="K173" s="2" t="s">
        <v>59</v>
      </c>
      <c r="L173" s="5">
        <v>48000</v>
      </c>
    </row>
    <row r="174" spans="1:12" s="6" customFormat="1" ht="26.1" customHeight="1" x14ac:dyDescent="0.2">
      <c r="A174" s="2" t="s">
        <v>394</v>
      </c>
      <c r="B174" s="2" t="s">
        <v>377</v>
      </c>
      <c r="C174" s="3" t="s">
        <v>389</v>
      </c>
      <c r="D174" s="2" t="s">
        <v>57</v>
      </c>
      <c r="E174" s="2" t="s">
        <v>58</v>
      </c>
      <c r="F174" s="9" t="s">
        <v>2094</v>
      </c>
      <c r="G174" s="14" t="str">
        <f>HYPERLINK("https://disk.yandex.ru/i/INcKASFP0blcPg","https://disk.yandex.ru/i/INcKASFP0blcPg")</f>
        <v>https://disk.yandex.ru/i/INcKASFP0blcPg</v>
      </c>
      <c r="H174" s="2" t="s">
        <v>390</v>
      </c>
      <c r="I174" s="5">
        <v>12120</v>
      </c>
      <c r="J174" s="5">
        <v>5800</v>
      </c>
      <c r="K174" s="2" t="s">
        <v>59</v>
      </c>
      <c r="L174" s="5">
        <v>48000</v>
      </c>
    </row>
    <row r="175" spans="1:12" s="6" customFormat="1" ht="26.1" customHeight="1" x14ac:dyDescent="0.2">
      <c r="A175" s="2" t="s">
        <v>395</v>
      </c>
      <c r="B175" s="2" t="s">
        <v>377</v>
      </c>
      <c r="C175" s="3" t="s">
        <v>396</v>
      </c>
      <c r="D175" s="2" t="s">
        <v>57</v>
      </c>
      <c r="E175" s="2" t="s">
        <v>58</v>
      </c>
      <c r="F175" s="9" t="s">
        <v>2095</v>
      </c>
      <c r="G175" s="14" t="str">
        <f>HYPERLINK("https://disk.yandex.ru/i/ZmndNM9LQx4auQ","https://disk.yandex.ru/i/ZmndNM9LQx4auQ")</f>
        <v>https://disk.yandex.ru/i/ZmndNM9LQx4auQ</v>
      </c>
      <c r="H175" s="2" t="s">
        <v>397</v>
      </c>
      <c r="I175" s="5">
        <v>12120</v>
      </c>
      <c r="J175" s="5">
        <v>5800</v>
      </c>
      <c r="K175" s="2" t="s">
        <v>59</v>
      </c>
      <c r="L175" s="5">
        <v>48000</v>
      </c>
    </row>
    <row r="176" spans="1:12" s="6" customFormat="1" ht="26.1" customHeight="1" x14ac:dyDescent="0.2">
      <c r="A176" s="2" t="s">
        <v>398</v>
      </c>
      <c r="B176" s="2" t="s">
        <v>377</v>
      </c>
      <c r="C176" s="3" t="s">
        <v>396</v>
      </c>
      <c r="D176" s="2" t="s">
        <v>57</v>
      </c>
      <c r="E176" s="2" t="s">
        <v>58</v>
      </c>
      <c r="F176" s="9" t="s">
        <v>2096</v>
      </c>
      <c r="G176" s="14" t="str">
        <f>HYPERLINK("https://disk.yandex.ru/i/ZmndNM9LQx4auQ","https://disk.yandex.ru/i/ZmndNM9LQx4auQ")</f>
        <v>https://disk.yandex.ru/i/ZmndNM9LQx4auQ</v>
      </c>
      <c r="H176" s="2" t="s">
        <v>397</v>
      </c>
      <c r="I176" s="5">
        <v>12120</v>
      </c>
      <c r="J176" s="5">
        <v>5800</v>
      </c>
      <c r="K176" s="2" t="s">
        <v>59</v>
      </c>
      <c r="L176" s="5">
        <v>48000</v>
      </c>
    </row>
    <row r="177" spans="1:12" s="6" customFormat="1" ht="26.1" customHeight="1" x14ac:dyDescent="0.2">
      <c r="A177" s="2" t="s">
        <v>399</v>
      </c>
      <c r="B177" s="2" t="s">
        <v>377</v>
      </c>
      <c r="C177" s="3" t="s">
        <v>400</v>
      </c>
      <c r="D177" s="2" t="s">
        <v>57</v>
      </c>
      <c r="E177" s="2" t="s">
        <v>58</v>
      </c>
      <c r="F177" s="9" t="s">
        <v>2097</v>
      </c>
      <c r="G177" s="14" t="str">
        <f>HYPERLINK("https://disk.yandex.ru/i/4BHBt61f1pmZmQ","https://disk.yandex.ru/i/4BHBt61f1pmZmQ")</f>
        <v>https://disk.yandex.ru/i/4BHBt61f1pmZmQ</v>
      </c>
      <c r="H177" s="2" t="s">
        <v>401</v>
      </c>
      <c r="I177" s="5">
        <v>12120</v>
      </c>
      <c r="J177" s="5">
        <v>5800</v>
      </c>
      <c r="K177" s="2" t="s">
        <v>59</v>
      </c>
      <c r="L177" s="5">
        <v>48000</v>
      </c>
    </row>
    <row r="178" spans="1:12" s="6" customFormat="1" ht="26.1" customHeight="1" x14ac:dyDescent="0.2">
      <c r="A178" s="2" t="s">
        <v>402</v>
      </c>
      <c r="B178" s="2" t="s">
        <v>377</v>
      </c>
      <c r="C178" s="3" t="s">
        <v>403</v>
      </c>
      <c r="D178" s="2" t="s">
        <v>57</v>
      </c>
      <c r="E178" s="2" t="s">
        <v>58</v>
      </c>
      <c r="F178" s="9" t="s">
        <v>2769</v>
      </c>
      <c r="G178" s="14" t="str">
        <f>HYPERLINK("https://disk.yandex.ru/i/2C-2IhvzmXiX5A","https://disk.yandex.ru/i/2C-2IhvzmXiX5A")</f>
        <v>https://disk.yandex.ru/i/2C-2IhvzmXiX5A</v>
      </c>
      <c r="H178" s="2" t="s">
        <v>404</v>
      </c>
      <c r="I178" s="5">
        <v>12120</v>
      </c>
      <c r="J178" s="5">
        <v>5800</v>
      </c>
      <c r="K178" s="2" t="s">
        <v>59</v>
      </c>
      <c r="L178" s="5">
        <v>48000</v>
      </c>
    </row>
    <row r="179" spans="1:12" s="6" customFormat="1" ht="26.1" customHeight="1" x14ac:dyDescent="0.2">
      <c r="A179" s="2" t="s">
        <v>405</v>
      </c>
      <c r="B179" s="2" t="s">
        <v>377</v>
      </c>
      <c r="C179" s="3" t="s">
        <v>403</v>
      </c>
      <c r="D179" s="2" t="s">
        <v>57</v>
      </c>
      <c r="E179" s="2" t="s">
        <v>58</v>
      </c>
      <c r="F179" s="9" t="s">
        <v>2098</v>
      </c>
      <c r="G179" s="14" t="str">
        <f>HYPERLINK("https://disk.yandex.ru/i/2C-2IhvzmXiX5A","https://disk.yandex.ru/i/2C-2IhvzmXiX5A")</f>
        <v>https://disk.yandex.ru/i/2C-2IhvzmXiX5A</v>
      </c>
      <c r="H179" s="2" t="s">
        <v>404</v>
      </c>
      <c r="I179" s="5">
        <v>12120</v>
      </c>
      <c r="J179" s="5">
        <v>5800</v>
      </c>
      <c r="K179" s="2" t="s">
        <v>59</v>
      </c>
      <c r="L179" s="5">
        <v>48000</v>
      </c>
    </row>
    <row r="180" spans="1:12" s="6" customFormat="1" ht="26.1" customHeight="1" x14ac:dyDescent="0.2">
      <c r="A180" s="2" t="s">
        <v>406</v>
      </c>
      <c r="B180" s="2" t="s">
        <v>377</v>
      </c>
      <c r="C180" s="3" t="s">
        <v>407</v>
      </c>
      <c r="D180" s="2" t="s">
        <v>57</v>
      </c>
      <c r="E180" s="2" t="s">
        <v>58</v>
      </c>
      <c r="F180" s="9" t="s">
        <v>2099</v>
      </c>
      <c r="G180" s="14" t="str">
        <f>HYPERLINK("https://disk.yandex.ru/i/sXnF85gGkAzH4Q","https://disk.yandex.ru/i/sXnF85gGkAzH4Q")</f>
        <v>https://disk.yandex.ru/i/sXnF85gGkAzH4Q</v>
      </c>
      <c r="H180" s="2" t="s">
        <v>408</v>
      </c>
      <c r="I180" s="5">
        <v>12120</v>
      </c>
      <c r="J180" s="5">
        <v>5800</v>
      </c>
      <c r="K180" s="2" t="s">
        <v>59</v>
      </c>
      <c r="L180" s="5">
        <v>48000</v>
      </c>
    </row>
    <row r="181" spans="1:12" s="6" customFormat="1" ht="26.1" customHeight="1" x14ac:dyDescent="0.2">
      <c r="A181" s="2" t="s">
        <v>409</v>
      </c>
      <c r="B181" s="2" t="s">
        <v>377</v>
      </c>
      <c r="C181" s="3" t="s">
        <v>407</v>
      </c>
      <c r="D181" s="2" t="s">
        <v>57</v>
      </c>
      <c r="E181" s="2" t="s">
        <v>58</v>
      </c>
      <c r="F181" s="9" t="s">
        <v>2100</v>
      </c>
      <c r="G181" s="14" t="str">
        <f>HYPERLINK("https://disk.yandex.ru/i/sXnF85gGkAzH4Q","https://disk.yandex.ru/i/sXnF85gGkAzH4Q")</f>
        <v>https://disk.yandex.ru/i/sXnF85gGkAzH4Q</v>
      </c>
      <c r="H181" s="2" t="s">
        <v>408</v>
      </c>
      <c r="I181" s="5">
        <v>12120</v>
      </c>
      <c r="J181" s="5">
        <v>5800</v>
      </c>
      <c r="K181" s="2" t="s">
        <v>59</v>
      </c>
      <c r="L181" s="5">
        <v>48000</v>
      </c>
    </row>
    <row r="182" spans="1:12" s="6" customFormat="1" ht="26.1" customHeight="1" x14ac:dyDescent="0.2">
      <c r="A182" s="2" t="s">
        <v>410</v>
      </c>
      <c r="B182" s="2" t="s">
        <v>377</v>
      </c>
      <c r="C182" s="3" t="s">
        <v>411</v>
      </c>
      <c r="D182" s="2" t="s">
        <v>57</v>
      </c>
      <c r="E182" s="2" t="s">
        <v>58</v>
      </c>
      <c r="F182" s="12" t="s">
        <v>2101</v>
      </c>
      <c r="G182" s="14" t="str">
        <f>HYPERLINK("https://disk.yandex.ru/i/1PDPRhosLg5InQ","https://disk.yandex.ru/i/1PDPRhosLg5InQ")</f>
        <v>https://disk.yandex.ru/i/1PDPRhosLg5InQ</v>
      </c>
      <c r="H182" s="2" t="s">
        <v>412</v>
      </c>
      <c r="I182" s="5">
        <v>12120</v>
      </c>
      <c r="J182" s="5">
        <v>5800</v>
      </c>
      <c r="K182" s="2" t="s">
        <v>59</v>
      </c>
      <c r="L182" s="5">
        <v>30000</v>
      </c>
    </row>
    <row r="183" spans="1:12" s="6" customFormat="1" ht="26.1" customHeight="1" x14ac:dyDescent="0.2">
      <c r="A183" s="2" t="s">
        <v>413</v>
      </c>
      <c r="B183" s="2" t="s">
        <v>377</v>
      </c>
      <c r="C183" s="3" t="s">
        <v>411</v>
      </c>
      <c r="D183" s="2" t="s">
        <v>57</v>
      </c>
      <c r="E183" s="2" t="s">
        <v>58</v>
      </c>
      <c r="F183" s="12" t="s">
        <v>2102</v>
      </c>
      <c r="G183" s="14" t="str">
        <f>HYPERLINK("https://disk.yandex.ru/i/1PDPRhosLg5InQ","https://disk.yandex.ru/i/1PDPRhosLg5InQ")</f>
        <v>https://disk.yandex.ru/i/1PDPRhosLg5InQ</v>
      </c>
      <c r="H183" s="2" t="s">
        <v>412</v>
      </c>
      <c r="I183" s="5">
        <v>12120</v>
      </c>
      <c r="J183" s="5">
        <v>5800</v>
      </c>
      <c r="K183" s="2" t="s">
        <v>59</v>
      </c>
      <c r="L183" s="5">
        <v>48000</v>
      </c>
    </row>
    <row r="184" spans="1:12" s="6" customFormat="1" ht="26.1" customHeight="1" x14ac:dyDescent="0.2">
      <c r="A184" s="2" t="s">
        <v>414</v>
      </c>
      <c r="B184" s="2" t="s">
        <v>377</v>
      </c>
      <c r="C184" s="3" t="s">
        <v>415</v>
      </c>
      <c r="D184" s="2" t="s">
        <v>57</v>
      </c>
      <c r="E184" s="2" t="s">
        <v>58</v>
      </c>
      <c r="F184" s="9" t="s">
        <v>2103</v>
      </c>
      <c r="G184" s="14" t="str">
        <f>HYPERLINK("https://disk.yandex.ru/i/W8ve0Egu7beYOw","https://disk.yandex.ru/i/W8ve0Egu7beYOw")</f>
        <v>https://disk.yandex.ru/i/W8ve0Egu7beYOw</v>
      </c>
      <c r="H184" s="2" t="s">
        <v>416</v>
      </c>
      <c r="I184" s="5">
        <v>12120</v>
      </c>
      <c r="J184" s="5">
        <v>5800</v>
      </c>
      <c r="K184" s="2" t="s">
        <v>59</v>
      </c>
      <c r="L184" s="5">
        <v>42000</v>
      </c>
    </row>
    <row r="185" spans="1:12" s="6" customFormat="1" ht="26.1" customHeight="1" x14ac:dyDescent="0.2">
      <c r="A185" s="2" t="s">
        <v>417</v>
      </c>
      <c r="B185" s="2" t="s">
        <v>377</v>
      </c>
      <c r="C185" s="3" t="s">
        <v>415</v>
      </c>
      <c r="D185" s="2" t="s">
        <v>57</v>
      </c>
      <c r="E185" s="2" t="s">
        <v>58</v>
      </c>
      <c r="F185" s="9" t="s">
        <v>2104</v>
      </c>
      <c r="G185" s="14" t="str">
        <f>HYPERLINK("https://disk.yandex.ru/i/W8ve0Egu7beYOw","https://disk.yandex.ru/i/W8ve0Egu7beYOw")</f>
        <v>https://disk.yandex.ru/i/W8ve0Egu7beYOw</v>
      </c>
      <c r="H185" s="2" t="s">
        <v>416</v>
      </c>
      <c r="I185" s="5">
        <v>12120</v>
      </c>
      <c r="J185" s="5">
        <v>5800</v>
      </c>
      <c r="K185" s="2" t="s">
        <v>59</v>
      </c>
      <c r="L185" s="5">
        <v>30000</v>
      </c>
    </row>
    <row r="186" spans="1:12" s="6" customFormat="1" ht="26.1" customHeight="1" x14ac:dyDescent="0.2">
      <c r="A186" s="2" t="s">
        <v>418</v>
      </c>
      <c r="B186" s="2" t="s">
        <v>377</v>
      </c>
      <c r="C186" s="3" t="s">
        <v>419</v>
      </c>
      <c r="D186" s="2" t="s">
        <v>57</v>
      </c>
      <c r="E186" s="2" t="s">
        <v>58</v>
      </c>
      <c r="F186" s="9" t="s">
        <v>2105</v>
      </c>
      <c r="G186" s="14" t="str">
        <f>HYPERLINK("https://disk.yandex.ru/i/DetOawT-7nBtig","https://disk.yandex.ru/i/DetOawT-7nBtig")</f>
        <v>https://disk.yandex.ru/i/DetOawT-7nBtig</v>
      </c>
      <c r="H186" s="2" t="s">
        <v>420</v>
      </c>
      <c r="I186" s="5">
        <v>12120</v>
      </c>
      <c r="J186" s="5">
        <v>5800</v>
      </c>
      <c r="K186" s="2" t="s">
        <v>59</v>
      </c>
      <c r="L186" s="5">
        <v>42000</v>
      </c>
    </row>
    <row r="187" spans="1:12" s="6" customFormat="1" ht="26.1" customHeight="1" x14ac:dyDescent="0.2">
      <c r="A187" s="2" t="s">
        <v>421</v>
      </c>
      <c r="B187" s="2" t="s">
        <v>377</v>
      </c>
      <c r="C187" s="3" t="s">
        <v>419</v>
      </c>
      <c r="D187" s="2" t="s">
        <v>57</v>
      </c>
      <c r="E187" s="2" t="s">
        <v>58</v>
      </c>
      <c r="F187" s="12" t="s">
        <v>2106</v>
      </c>
      <c r="G187" s="14" t="str">
        <f>HYPERLINK("https://disk.yandex.ru/i/DetOawT-7nBtig","https://disk.yandex.ru/i/DetOawT-7nBtig")</f>
        <v>https://disk.yandex.ru/i/DetOawT-7nBtig</v>
      </c>
      <c r="H187" s="2" t="s">
        <v>420</v>
      </c>
      <c r="I187" s="5">
        <v>12120</v>
      </c>
      <c r="J187" s="5">
        <v>5800</v>
      </c>
      <c r="K187" s="2" t="s">
        <v>59</v>
      </c>
      <c r="L187" s="5">
        <v>30000</v>
      </c>
    </row>
    <row r="188" spans="1:12" s="6" customFormat="1" ht="26.1" customHeight="1" x14ac:dyDescent="0.2">
      <c r="A188" s="2" t="s">
        <v>422</v>
      </c>
      <c r="B188" s="2" t="s">
        <v>423</v>
      </c>
      <c r="C188" s="3" t="s">
        <v>424</v>
      </c>
      <c r="D188" s="2" t="s">
        <v>57</v>
      </c>
      <c r="E188" s="2" t="s">
        <v>58</v>
      </c>
      <c r="F188" s="9" t="s">
        <v>2107</v>
      </c>
      <c r="G188" s="14" t="str">
        <f>HYPERLINK("https://disk.yandex.ru/i/px6OhDE3hNWDeg","https://disk.yandex.ru/i/px6OhDE3hNWDeg")</f>
        <v>https://disk.yandex.ru/i/px6OhDE3hNWDeg</v>
      </c>
      <c r="H188" s="2" t="s">
        <v>425</v>
      </c>
      <c r="I188" s="5">
        <v>12120</v>
      </c>
      <c r="J188" s="5">
        <v>5800</v>
      </c>
      <c r="K188" s="2" t="s">
        <v>59</v>
      </c>
      <c r="L188" s="5">
        <v>48000</v>
      </c>
    </row>
    <row r="189" spans="1:12" s="6" customFormat="1" ht="26.1" customHeight="1" x14ac:dyDescent="0.2">
      <c r="A189" s="2" t="s">
        <v>426</v>
      </c>
      <c r="B189" s="2" t="s">
        <v>423</v>
      </c>
      <c r="C189" s="3" t="s">
        <v>424</v>
      </c>
      <c r="D189" s="2" t="s">
        <v>57</v>
      </c>
      <c r="E189" s="2" t="s">
        <v>58</v>
      </c>
      <c r="F189" s="9" t="s">
        <v>2108</v>
      </c>
      <c r="G189" s="14" t="str">
        <f>HYPERLINK("https://disk.yandex.ru/i/px6OhDE3hNWDeg","https://disk.yandex.ru/i/px6OhDE3hNWDeg")</f>
        <v>https://disk.yandex.ru/i/px6OhDE3hNWDeg</v>
      </c>
      <c r="H189" s="2" t="s">
        <v>425</v>
      </c>
      <c r="I189" s="5">
        <v>12120</v>
      </c>
      <c r="J189" s="5">
        <v>5800</v>
      </c>
      <c r="K189" s="2" t="s">
        <v>59</v>
      </c>
      <c r="L189" s="5">
        <v>48000</v>
      </c>
    </row>
    <row r="190" spans="1:12" s="6" customFormat="1" ht="26.1" customHeight="1" x14ac:dyDescent="0.2">
      <c r="A190" s="2" t="s">
        <v>427</v>
      </c>
      <c r="B190" s="2" t="s">
        <v>423</v>
      </c>
      <c r="C190" s="3" t="s">
        <v>428</v>
      </c>
      <c r="D190" s="2" t="s">
        <v>57</v>
      </c>
      <c r="E190" s="2" t="s">
        <v>58</v>
      </c>
      <c r="F190" s="12" t="s">
        <v>2109</v>
      </c>
      <c r="G190" s="14" t="str">
        <f>HYPERLINK("https://disk.yandex.ru/i/JNJKX9DOgX7B0A","https://disk.yandex.ru/i/JNJKX9DOgX7B0A")</f>
        <v>https://disk.yandex.ru/i/JNJKX9DOgX7B0A</v>
      </c>
      <c r="H190" s="2" t="s">
        <v>429</v>
      </c>
      <c r="I190" s="5">
        <v>12120</v>
      </c>
      <c r="J190" s="5">
        <v>5800</v>
      </c>
      <c r="K190" s="2" t="s">
        <v>59</v>
      </c>
      <c r="L190" s="5">
        <v>48000</v>
      </c>
    </row>
    <row r="191" spans="1:12" s="6" customFormat="1" ht="26.1" customHeight="1" x14ac:dyDescent="0.2">
      <c r="A191" s="2" t="s">
        <v>430</v>
      </c>
      <c r="B191" s="2" t="s">
        <v>423</v>
      </c>
      <c r="C191" s="3" t="s">
        <v>428</v>
      </c>
      <c r="D191" s="2" t="s">
        <v>57</v>
      </c>
      <c r="E191" s="2" t="s">
        <v>58</v>
      </c>
      <c r="F191" s="9" t="s">
        <v>2110</v>
      </c>
      <c r="G191" s="14" t="str">
        <f>HYPERLINK("https://disk.yandex.ru/i/JNJKX9DOgX7B0A","https://disk.yandex.ru/i/JNJKX9DOgX7B0A")</f>
        <v>https://disk.yandex.ru/i/JNJKX9DOgX7B0A</v>
      </c>
      <c r="H191" s="2" t="s">
        <v>429</v>
      </c>
      <c r="I191" s="5">
        <v>12120</v>
      </c>
      <c r="J191" s="5">
        <v>5800</v>
      </c>
      <c r="K191" s="2" t="s">
        <v>59</v>
      </c>
      <c r="L191" s="5">
        <v>48000</v>
      </c>
    </row>
    <row r="192" spans="1:12" s="6" customFormat="1" ht="26.1" customHeight="1" x14ac:dyDescent="0.2">
      <c r="A192" s="2" t="s">
        <v>431</v>
      </c>
      <c r="B192" s="2" t="s">
        <v>423</v>
      </c>
      <c r="C192" s="3" t="s">
        <v>432</v>
      </c>
      <c r="D192" s="2" t="s">
        <v>57</v>
      </c>
      <c r="E192" s="2" t="s">
        <v>58</v>
      </c>
      <c r="F192" s="9" t="s">
        <v>2111</v>
      </c>
      <c r="G192" s="14" t="str">
        <f>HYPERLINK("https://disk.yandex.ru/i/RrPsXBRyBjZwNw","https://disk.yandex.ru/i/RrPsXBRyBjZwNw")</f>
        <v>https://disk.yandex.ru/i/RrPsXBRyBjZwNw</v>
      </c>
      <c r="H192" s="2" t="s">
        <v>433</v>
      </c>
      <c r="I192" s="5">
        <v>12120</v>
      </c>
      <c r="J192" s="5">
        <v>5800</v>
      </c>
      <c r="K192" s="2" t="s">
        <v>59</v>
      </c>
      <c r="L192" s="5">
        <v>42000</v>
      </c>
    </row>
    <row r="193" spans="1:12" s="6" customFormat="1" ht="26.1" customHeight="1" x14ac:dyDescent="0.2">
      <c r="A193" s="2" t="s">
        <v>434</v>
      </c>
      <c r="B193" s="2" t="s">
        <v>423</v>
      </c>
      <c r="C193" s="3" t="s">
        <v>432</v>
      </c>
      <c r="D193" s="2" t="s">
        <v>57</v>
      </c>
      <c r="E193" s="2" t="s">
        <v>58</v>
      </c>
      <c r="F193" s="9" t="s">
        <v>2112</v>
      </c>
      <c r="G193" s="14" t="str">
        <f>HYPERLINK("https://disk.yandex.ru/i/RrPsXBRyBjZwNw","https://disk.yandex.ru/i/RrPsXBRyBjZwNw")</f>
        <v>https://disk.yandex.ru/i/RrPsXBRyBjZwNw</v>
      </c>
      <c r="H193" s="2" t="s">
        <v>433</v>
      </c>
      <c r="I193" s="5">
        <v>12120</v>
      </c>
      <c r="J193" s="5">
        <v>5800</v>
      </c>
      <c r="K193" s="2" t="s">
        <v>59</v>
      </c>
      <c r="L193" s="5">
        <v>42000</v>
      </c>
    </row>
    <row r="194" spans="1:12" s="6" customFormat="1" ht="26.1" customHeight="1" x14ac:dyDescent="0.2">
      <c r="A194" s="2" t="s">
        <v>435</v>
      </c>
      <c r="B194" s="2" t="s">
        <v>436</v>
      </c>
      <c r="C194" s="3" t="s">
        <v>437</v>
      </c>
      <c r="D194" s="2" t="s">
        <v>57</v>
      </c>
      <c r="E194" s="2" t="s">
        <v>58</v>
      </c>
      <c r="F194" s="10" t="s">
        <v>2113</v>
      </c>
      <c r="G194" s="14" t="str">
        <f>HYPERLINK("https://disk.yandex.ru/i/k90Ga6IAdUIT5g","https://disk.yandex.ru/i/k90Ga6IAdUIT5g")</f>
        <v>https://disk.yandex.ru/i/k90Ga6IAdUIT5g</v>
      </c>
      <c r="H194" s="2" t="s">
        <v>438</v>
      </c>
      <c r="I194" s="5">
        <v>12120</v>
      </c>
      <c r="J194" s="5">
        <v>5800</v>
      </c>
      <c r="K194" s="2" t="s">
        <v>59</v>
      </c>
      <c r="L194" s="5">
        <v>48000</v>
      </c>
    </row>
    <row r="195" spans="1:12" s="6" customFormat="1" ht="26.1" customHeight="1" x14ac:dyDescent="0.2">
      <c r="A195" s="2" t="s">
        <v>439</v>
      </c>
      <c r="B195" s="2" t="s">
        <v>436</v>
      </c>
      <c r="C195" s="3" t="s">
        <v>437</v>
      </c>
      <c r="D195" s="2" t="s">
        <v>57</v>
      </c>
      <c r="E195" s="2" t="s">
        <v>58</v>
      </c>
      <c r="F195" s="9" t="s">
        <v>2114</v>
      </c>
      <c r="G195" s="14" t="str">
        <f>HYPERLINK("https://disk.yandex.ru/i/k90Ga6IAdUIT5g","https://disk.yandex.ru/i/k90Ga6IAdUIT5g")</f>
        <v>https://disk.yandex.ru/i/k90Ga6IAdUIT5g</v>
      </c>
      <c r="H195" s="2" t="s">
        <v>438</v>
      </c>
      <c r="I195" s="5">
        <v>12120</v>
      </c>
      <c r="J195" s="5">
        <v>5800</v>
      </c>
      <c r="K195" s="2" t="s">
        <v>59</v>
      </c>
      <c r="L195" s="5">
        <v>48000</v>
      </c>
    </row>
    <row r="196" spans="1:12" s="6" customFormat="1" ht="26.1" customHeight="1" x14ac:dyDescent="0.2">
      <c r="A196" s="2" t="s">
        <v>440</v>
      </c>
      <c r="B196" s="2" t="s">
        <v>441</v>
      </c>
      <c r="C196" s="3" t="s">
        <v>442</v>
      </c>
      <c r="D196" s="2" t="s">
        <v>57</v>
      </c>
      <c r="E196" s="2" t="s">
        <v>58</v>
      </c>
      <c r="F196" s="12" t="s">
        <v>2115</v>
      </c>
      <c r="G196" s="14" t="str">
        <f>HYPERLINK("https://disk.yandex.ru/i/0j9lkzdvnNa0DQ","https://disk.yandex.ru/i/0j9lkzdvnNa0DQ")</f>
        <v>https://disk.yandex.ru/i/0j9lkzdvnNa0DQ</v>
      </c>
      <c r="H196" s="2" t="s">
        <v>443</v>
      </c>
      <c r="I196" s="5">
        <v>12120</v>
      </c>
      <c r="J196" s="5">
        <v>5800</v>
      </c>
      <c r="K196" s="2" t="s">
        <v>59</v>
      </c>
      <c r="L196" s="5">
        <v>42000</v>
      </c>
    </row>
    <row r="197" spans="1:12" s="6" customFormat="1" ht="26.1" customHeight="1" x14ac:dyDescent="0.2">
      <c r="A197" s="2" t="s">
        <v>444</v>
      </c>
      <c r="B197" s="2" t="s">
        <v>441</v>
      </c>
      <c r="C197" s="3" t="s">
        <v>442</v>
      </c>
      <c r="D197" s="2" t="s">
        <v>57</v>
      </c>
      <c r="E197" s="2" t="s">
        <v>58</v>
      </c>
      <c r="F197" s="9" t="s">
        <v>2116</v>
      </c>
      <c r="G197" s="14" t="str">
        <f>HYPERLINK("https://disk.yandex.ru/i/0j9lkzdvnNa0DQ","https://disk.yandex.ru/i/0j9lkzdvnNa0DQ")</f>
        <v>https://disk.yandex.ru/i/0j9lkzdvnNa0DQ</v>
      </c>
      <c r="H197" s="2" t="s">
        <v>443</v>
      </c>
      <c r="I197" s="5">
        <v>12120</v>
      </c>
      <c r="J197" s="5">
        <v>5800</v>
      </c>
      <c r="K197" s="2" t="s">
        <v>59</v>
      </c>
      <c r="L197" s="5">
        <v>42000</v>
      </c>
    </row>
    <row r="198" spans="1:12" s="6" customFormat="1" ht="26.1" customHeight="1" x14ac:dyDescent="0.2">
      <c r="A198" s="2" t="s">
        <v>445</v>
      </c>
      <c r="B198" s="2" t="s">
        <v>441</v>
      </c>
      <c r="C198" s="3" t="s">
        <v>446</v>
      </c>
      <c r="D198" s="2" t="s">
        <v>57</v>
      </c>
      <c r="E198" s="2" t="s">
        <v>58</v>
      </c>
      <c r="F198" s="9" t="s">
        <v>2117</v>
      </c>
      <c r="G198" s="14" t="str">
        <f>HYPERLINK("https://disk.yandex.ru/i/tjFt1wxD0JaD2w","https://disk.yandex.ru/i/tjFt1wxD0JaD2w")</f>
        <v>https://disk.yandex.ru/i/tjFt1wxD0JaD2w</v>
      </c>
      <c r="H198" s="2" t="s">
        <v>447</v>
      </c>
      <c r="I198" s="5">
        <v>12120</v>
      </c>
      <c r="J198" s="5">
        <v>5800</v>
      </c>
      <c r="K198" s="2" t="s">
        <v>59</v>
      </c>
      <c r="L198" s="5">
        <v>42000</v>
      </c>
    </row>
    <row r="199" spans="1:12" s="6" customFormat="1" ht="26.1" customHeight="1" x14ac:dyDescent="0.2">
      <c r="A199" s="2" t="s">
        <v>448</v>
      </c>
      <c r="B199" s="2" t="s">
        <v>441</v>
      </c>
      <c r="C199" s="3" t="s">
        <v>446</v>
      </c>
      <c r="D199" s="2" t="s">
        <v>57</v>
      </c>
      <c r="E199" s="2" t="s">
        <v>58</v>
      </c>
      <c r="F199" s="9" t="s">
        <v>2118</v>
      </c>
      <c r="G199" s="14" t="str">
        <f>HYPERLINK("https://disk.yandex.ru/i/tjFt1wxD0JaD2w","https://disk.yandex.ru/i/tjFt1wxD0JaD2w")</f>
        <v>https://disk.yandex.ru/i/tjFt1wxD0JaD2w</v>
      </c>
      <c r="H199" s="2" t="s">
        <v>447</v>
      </c>
      <c r="I199" s="5">
        <v>12120</v>
      </c>
      <c r="J199" s="5">
        <v>5800</v>
      </c>
      <c r="K199" s="2" t="s">
        <v>59</v>
      </c>
      <c r="L199" s="5">
        <v>42000</v>
      </c>
    </row>
    <row r="200" spans="1:12" s="6" customFormat="1" ht="26.1" customHeight="1" x14ac:dyDescent="0.2">
      <c r="A200" s="2" t="s">
        <v>449</v>
      </c>
      <c r="B200" s="2" t="s">
        <v>450</v>
      </c>
      <c r="C200" s="3" t="s">
        <v>451</v>
      </c>
      <c r="D200" s="2" t="s">
        <v>57</v>
      </c>
      <c r="E200" s="2" t="s">
        <v>58</v>
      </c>
      <c r="F200" s="9" t="s">
        <v>2119</v>
      </c>
      <c r="G200" s="14" t="str">
        <f>HYPERLINK("https://disk.yandex.ru/i/2x-xc-_wmUnI_Q","https://disk.yandex.ru/i/2x-xc-_wmUnI_Q")</f>
        <v>https://disk.yandex.ru/i/2x-xc-_wmUnI_Q</v>
      </c>
      <c r="H200" s="2" t="s">
        <v>452</v>
      </c>
      <c r="I200" s="5">
        <v>12120</v>
      </c>
      <c r="J200" s="5">
        <v>5800</v>
      </c>
      <c r="K200" s="2" t="s">
        <v>59</v>
      </c>
      <c r="L200" s="5">
        <v>62000</v>
      </c>
    </row>
    <row r="201" spans="1:12" s="6" customFormat="1" ht="26.1" customHeight="1" x14ac:dyDescent="0.2">
      <c r="A201" s="2" t="s">
        <v>453</v>
      </c>
      <c r="B201" s="2" t="s">
        <v>450</v>
      </c>
      <c r="C201" s="3" t="s">
        <v>451</v>
      </c>
      <c r="D201" s="2" t="s">
        <v>57</v>
      </c>
      <c r="E201" s="2" t="s">
        <v>58</v>
      </c>
      <c r="F201" s="9" t="s">
        <v>2120</v>
      </c>
      <c r="G201" s="14" t="str">
        <f>HYPERLINK("https://disk.yandex.ru/i/2x-xc-_wmUnI_Q","https://disk.yandex.ru/i/2x-xc-_wmUnI_Q")</f>
        <v>https://disk.yandex.ru/i/2x-xc-_wmUnI_Q</v>
      </c>
      <c r="H201" s="2" t="s">
        <v>452</v>
      </c>
      <c r="I201" s="5">
        <v>12120</v>
      </c>
      <c r="J201" s="5">
        <v>5800</v>
      </c>
      <c r="K201" s="2" t="s">
        <v>59</v>
      </c>
      <c r="L201" s="5">
        <v>62000</v>
      </c>
    </row>
    <row r="202" spans="1:12" s="6" customFormat="1" ht="26.1" customHeight="1" x14ac:dyDescent="0.2">
      <c r="A202" s="2" t="s">
        <v>454</v>
      </c>
      <c r="B202" s="2" t="s">
        <v>450</v>
      </c>
      <c r="C202" s="3" t="s">
        <v>455</v>
      </c>
      <c r="D202" s="2" t="s">
        <v>57</v>
      </c>
      <c r="E202" s="2" t="s">
        <v>58</v>
      </c>
      <c r="F202" s="9" t="s">
        <v>2121</v>
      </c>
      <c r="G202" s="14" t="str">
        <f>HYPERLINK("https://disk.yandex.ru/i/siFYRvBxVDs1Mw","https://disk.yandex.ru/i/siFYRvBxVDs1Mw")</f>
        <v>https://disk.yandex.ru/i/siFYRvBxVDs1Mw</v>
      </c>
      <c r="H202" s="2" t="s">
        <v>456</v>
      </c>
      <c r="I202" s="5">
        <v>12120</v>
      </c>
      <c r="J202" s="5">
        <v>5800</v>
      </c>
      <c r="K202" s="2" t="s">
        <v>59</v>
      </c>
      <c r="L202" s="5">
        <v>62000</v>
      </c>
    </row>
    <row r="203" spans="1:12" s="6" customFormat="1" ht="26.1" customHeight="1" x14ac:dyDescent="0.2">
      <c r="A203" s="2" t="s">
        <v>457</v>
      </c>
      <c r="B203" s="2" t="s">
        <v>450</v>
      </c>
      <c r="C203" s="3" t="s">
        <v>455</v>
      </c>
      <c r="D203" s="2" t="s">
        <v>57</v>
      </c>
      <c r="E203" s="2" t="s">
        <v>58</v>
      </c>
      <c r="F203" s="9" t="s">
        <v>2122</v>
      </c>
      <c r="G203" s="14" t="str">
        <f>HYPERLINK("https://disk.yandex.ru/i/siFYRvBxVDs1Mw","https://disk.yandex.ru/i/siFYRvBxVDs1Mw")</f>
        <v>https://disk.yandex.ru/i/siFYRvBxVDs1Mw</v>
      </c>
      <c r="H203" s="2" t="s">
        <v>456</v>
      </c>
      <c r="I203" s="5">
        <v>12120</v>
      </c>
      <c r="J203" s="5">
        <v>5800</v>
      </c>
      <c r="K203" s="2" t="s">
        <v>59</v>
      </c>
      <c r="L203" s="5">
        <v>62000</v>
      </c>
    </row>
    <row r="204" spans="1:12" s="6" customFormat="1" ht="26.1" customHeight="1" x14ac:dyDescent="0.2">
      <c r="A204" s="2" t="s">
        <v>458</v>
      </c>
      <c r="B204" s="2" t="s">
        <v>450</v>
      </c>
      <c r="C204" s="3" t="s">
        <v>459</v>
      </c>
      <c r="D204" s="2" t="s">
        <v>57</v>
      </c>
      <c r="E204" s="2" t="s">
        <v>58</v>
      </c>
      <c r="F204" s="9" t="s">
        <v>2123</v>
      </c>
      <c r="G204" s="14" t="str">
        <f>HYPERLINK("https://disk.yandex.ru/i/DH9u5bhd5UhoQw","https://disk.yandex.ru/i/DH9u5bhd5UhoQw")</f>
        <v>https://disk.yandex.ru/i/DH9u5bhd5UhoQw</v>
      </c>
      <c r="H204" s="2" t="s">
        <v>460</v>
      </c>
      <c r="I204" s="5">
        <v>12120</v>
      </c>
      <c r="J204" s="5">
        <v>5800</v>
      </c>
      <c r="K204" s="2" t="s">
        <v>59</v>
      </c>
      <c r="L204" s="5">
        <v>54000</v>
      </c>
    </row>
    <row r="205" spans="1:12" s="6" customFormat="1" ht="26.1" customHeight="1" x14ac:dyDescent="0.2">
      <c r="A205" s="2" t="s">
        <v>461</v>
      </c>
      <c r="B205" s="2" t="s">
        <v>450</v>
      </c>
      <c r="C205" s="3" t="s">
        <v>459</v>
      </c>
      <c r="D205" s="2" t="s">
        <v>57</v>
      </c>
      <c r="E205" s="2" t="s">
        <v>58</v>
      </c>
      <c r="F205" s="12" t="s">
        <v>2124</v>
      </c>
      <c r="G205" s="14" t="str">
        <f>HYPERLINK("https://disk.yandex.ru/i/DH9u5bhd5UhoQw","https://disk.yandex.ru/i/DH9u5bhd5UhoQw")</f>
        <v>https://disk.yandex.ru/i/DH9u5bhd5UhoQw</v>
      </c>
      <c r="H205" s="2" t="s">
        <v>460</v>
      </c>
      <c r="I205" s="5">
        <v>12120</v>
      </c>
      <c r="J205" s="5">
        <v>5800</v>
      </c>
      <c r="K205" s="2" t="s">
        <v>59</v>
      </c>
      <c r="L205" s="5">
        <v>54000</v>
      </c>
    </row>
    <row r="206" spans="1:12" s="6" customFormat="1" ht="26.1" customHeight="1" x14ac:dyDescent="0.2">
      <c r="A206" s="2" t="s">
        <v>462</v>
      </c>
      <c r="B206" s="2" t="s">
        <v>450</v>
      </c>
      <c r="C206" s="3" t="s">
        <v>463</v>
      </c>
      <c r="D206" s="2" t="s">
        <v>57</v>
      </c>
      <c r="E206" s="2" t="s">
        <v>58</v>
      </c>
      <c r="F206" s="9" t="s">
        <v>2125</v>
      </c>
      <c r="G206" s="14" t="str">
        <f>HYPERLINK("https://disk.yandex.ru/i/3S1FdcDz-tdXQw","https://disk.yandex.ru/i/3S1FdcDz-tdXQw")</f>
        <v>https://disk.yandex.ru/i/3S1FdcDz-tdXQw</v>
      </c>
      <c r="H206" s="2" t="s">
        <v>464</v>
      </c>
      <c r="I206" s="5">
        <v>12120</v>
      </c>
      <c r="J206" s="5">
        <v>5800</v>
      </c>
      <c r="K206" s="2" t="s">
        <v>59</v>
      </c>
      <c r="L206" s="5">
        <v>62000</v>
      </c>
    </row>
    <row r="207" spans="1:12" s="6" customFormat="1" ht="26.1" customHeight="1" x14ac:dyDescent="0.2">
      <c r="A207" s="2" t="s">
        <v>465</v>
      </c>
      <c r="B207" s="2" t="s">
        <v>450</v>
      </c>
      <c r="C207" s="3" t="s">
        <v>463</v>
      </c>
      <c r="D207" s="2" t="s">
        <v>57</v>
      </c>
      <c r="E207" s="2" t="s">
        <v>58</v>
      </c>
      <c r="F207" s="9" t="s">
        <v>2126</v>
      </c>
      <c r="G207" s="14" t="str">
        <f>HYPERLINK("https://disk.yandex.ru/i/3S1FdcDz-tdXQw","https://disk.yandex.ru/i/3S1FdcDz-tdXQw")</f>
        <v>https://disk.yandex.ru/i/3S1FdcDz-tdXQw</v>
      </c>
      <c r="H207" s="2" t="s">
        <v>464</v>
      </c>
      <c r="I207" s="5">
        <v>12120</v>
      </c>
      <c r="J207" s="5">
        <v>5800</v>
      </c>
      <c r="K207" s="2" t="s">
        <v>59</v>
      </c>
      <c r="L207" s="5">
        <v>62000</v>
      </c>
    </row>
    <row r="208" spans="1:12" s="6" customFormat="1" ht="26.1" customHeight="1" x14ac:dyDescent="0.2">
      <c r="A208" s="2" t="s">
        <v>466</v>
      </c>
      <c r="B208" s="2" t="s">
        <v>450</v>
      </c>
      <c r="C208" s="3" t="s">
        <v>467</v>
      </c>
      <c r="D208" s="2" t="s">
        <v>57</v>
      </c>
      <c r="E208" s="2" t="s">
        <v>58</v>
      </c>
      <c r="F208" s="9" t="s">
        <v>2127</v>
      </c>
      <c r="G208" s="14" t="str">
        <f>HYPERLINK("https://disk.yandex.ru/i/bldp5Qaw0LP00w","https://disk.yandex.ru/i/bldp5Qaw0LP00w")</f>
        <v>https://disk.yandex.ru/i/bldp5Qaw0LP00w</v>
      </c>
      <c r="H208" s="2" t="s">
        <v>468</v>
      </c>
      <c r="I208" s="5">
        <v>12120</v>
      </c>
      <c r="J208" s="5">
        <v>5800</v>
      </c>
      <c r="K208" s="2" t="s">
        <v>59</v>
      </c>
      <c r="L208" s="5">
        <v>54000</v>
      </c>
    </row>
    <row r="209" spans="1:12" s="6" customFormat="1" ht="26.1" customHeight="1" x14ac:dyDescent="0.2">
      <c r="A209" s="2" t="s">
        <v>469</v>
      </c>
      <c r="B209" s="2" t="s">
        <v>450</v>
      </c>
      <c r="C209" s="3" t="s">
        <v>467</v>
      </c>
      <c r="D209" s="2" t="s">
        <v>57</v>
      </c>
      <c r="E209" s="2" t="s">
        <v>58</v>
      </c>
      <c r="F209" s="9" t="s">
        <v>2128</v>
      </c>
      <c r="G209" s="14" t="str">
        <f>HYPERLINK("https://disk.yandex.ru/i/bldp5Qaw0LP00w","https://disk.yandex.ru/i/bldp5Qaw0LP00w")</f>
        <v>https://disk.yandex.ru/i/bldp5Qaw0LP00w</v>
      </c>
      <c r="H209" s="2" t="s">
        <v>468</v>
      </c>
      <c r="I209" s="5">
        <v>12120</v>
      </c>
      <c r="J209" s="5">
        <v>5800</v>
      </c>
      <c r="K209" s="2" t="s">
        <v>59</v>
      </c>
      <c r="L209" s="5">
        <v>54000</v>
      </c>
    </row>
    <row r="210" spans="1:12" s="6" customFormat="1" ht="26.1" customHeight="1" x14ac:dyDescent="0.2">
      <c r="A210" s="2" t="s">
        <v>470</v>
      </c>
      <c r="B210" s="2" t="s">
        <v>450</v>
      </c>
      <c r="C210" s="3" t="s">
        <v>471</v>
      </c>
      <c r="D210" s="2" t="s">
        <v>57</v>
      </c>
      <c r="E210" s="2" t="s">
        <v>58</v>
      </c>
      <c r="F210" s="9" t="s">
        <v>2129</v>
      </c>
      <c r="G210" s="14" t="str">
        <f>HYPERLINK("https://disk.yandex.ru/i/TIsf-kKWrDaKQw","https://disk.yandex.ru/i/TIsf-kKWrDaKQw")</f>
        <v>https://disk.yandex.ru/i/TIsf-kKWrDaKQw</v>
      </c>
      <c r="H210" s="2" t="s">
        <v>472</v>
      </c>
      <c r="I210" s="5">
        <v>12120</v>
      </c>
      <c r="J210" s="5">
        <v>5800</v>
      </c>
      <c r="K210" s="2" t="s">
        <v>59</v>
      </c>
      <c r="L210" s="5">
        <v>54000</v>
      </c>
    </row>
    <row r="211" spans="1:12" s="6" customFormat="1" ht="26.1" customHeight="1" x14ac:dyDescent="0.2">
      <c r="A211" s="2" t="s">
        <v>473</v>
      </c>
      <c r="B211" s="2" t="s">
        <v>450</v>
      </c>
      <c r="C211" s="3" t="s">
        <v>471</v>
      </c>
      <c r="D211" s="2" t="s">
        <v>57</v>
      </c>
      <c r="E211" s="2" t="s">
        <v>58</v>
      </c>
      <c r="F211" s="9" t="s">
        <v>2770</v>
      </c>
      <c r="G211" s="14" t="str">
        <f>HYPERLINK("https://disk.yandex.ru/i/TIsf-kKWrDaKQw","https://disk.yandex.ru/i/TIsf-kKWrDaKQw")</f>
        <v>https://disk.yandex.ru/i/TIsf-kKWrDaKQw</v>
      </c>
      <c r="H211" s="2" t="s">
        <v>472</v>
      </c>
      <c r="I211" s="5">
        <v>12120</v>
      </c>
      <c r="J211" s="5">
        <v>5800</v>
      </c>
      <c r="K211" s="2" t="s">
        <v>59</v>
      </c>
      <c r="L211" s="5">
        <v>54000</v>
      </c>
    </row>
    <row r="212" spans="1:12" s="6" customFormat="1" ht="26.1" customHeight="1" x14ac:dyDescent="0.2">
      <c r="A212" s="2" t="s">
        <v>474</v>
      </c>
      <c r="B212" s="2" t="s">
        <v>450</v>
      </c>
      <c r="C212" s="3" t="s">
        <v>475</v>
      </c>
      <c r="D212" s="2" t="s">
        <v>57</v>
      </c>
      <c r="E212" s="2" t="s">
        <v>58</v>
      </c>
      <c r="F212" s="9" t="s">
        <v>2130</v>
      </c>
      <c r="G212" s="14" t="str">
        <f>HYPERLINK("https://disk.yandex.ru/i/r_hgh7J1u-vNIQ","https://disk.yandex.ru/i/r_hgh7J1u-vNIQ")</f>
        <v>https://disk.yandex.ru/i/r_hgh7J1u-vNIQ</v>
      </c>
      <c r="H212" s="2" t="s">
        <v>476</v>
      </c>
      <c r="I212" s="5">
        <v>12120</v>
      </c>
      <c r="J212" s="5">
        <v>5800</v>
      </c>
      <c r="K212" s="2" t="s">
        <v>59</v>
      </c>
      <c r="L212" s="5">
        <v>54000</v>
      </c>
    </row>
    <row r="213" spans="1:12" s="6" customFormat="1" ht="26.1" customHeight="1" x14ac:dyDescent="0.2">
      <c r="A213" s="2" t="s">
        <v>477</v>
      </c>
      <c r="B213" s="2" t="s">
        <v>450</v>
      </c>
      <c r="C213" s="3" t="s">
        <v>475</v>
      </c>
      <c r="D213" s="2" t="s">
        <v>57</v>
      </c>
      <c r="E213" s="2" t="s">
        <v>58</v>
      </c>
      <c r="F213" s="9" t="s">
        <v>2131</v>
      </c>
      <c r="G213" s="14" t="str">
        <f>HYPERLINK("https://disk.yandex.ru/i/r_hgh7J1u-vNIQ","https://disk.yandex.ru/i/r_hgh7J1u-vNIQ")</f>
        <v>https://disk.yandex.ru/i/r_hgh7J1u-vNIQ</v>
      </c>
      <c r="H213" s="2" t="s">
        <v>476</v>
      </c>
      <c r="I213" s="5">
        <v>12120</v>
      </c>
      <c r="J213" s="5">
        <v>5800</v>
      </c>
      <c r="K213" s="2" t="s">
        <v>59</v>
      </c>
      <c r="L213" s="5">
        <v>54000</v>
      </c>
    </row>
    <row r="214" spans="1:12" s="6" customFormat="1" ht="26.1" customHeight="1" x14ac:dyDescent="0.2">
      <c r="A214" s="2" t="s">
        <v>478</v>
      </c>
      <c r="B214" s="2" t="s">
        <v>450</v>
      </c>
      <c r="C214" s="3" t="s">
        <v>479</v>
      </c>
      <c r="D214" s="2" t="s">
        <v>57</v>
      </c>
      <c r="E214" s="2" t="s">
        <v>58</v>
      </c>
      <c r="F214" s="9" t="s">
        <v>2132</v>
      </c>
      <c r="G214" s="14" t="str">
        <f>HYPERLINK("https://disk.yandex.ru/i/cyH6aod1HGLImA","https://disk.yandex.ru/i/cyH6aod1HGLImA")</f>
        <v>https://disk.yandex.ru/i/cyH6aod1HGLImA</v>
      </c>
      <c r="H214" s="2" t="s">
        <v>480</v>
      </c>
      <c r="I214" s="5">
        <v>12120</v>
      </c>
      <c r="J214" s="5">
        <v>5800</v>
      </c>
      <c r="K214" s="2" t="s">
        <v>59</v>
      </c>
      <c r="L214" s="5">
        <v>54000</v>
      </c>
    </row>
    <row r="215" spans="1:12" s="6" customFormat="1" ht="26.1" customHeight="1" x14ac:dyDescent="0.2">
      <c r="A215" s="2" t="s">
        <v>481</v>
      </c>
      <c r="B215" s="2" t="s">
        <v>450</v>
      </c>
      <c r="C215" s="3" t="s">
        <v>479</v>
      </c>
      <c r="D215" s="2" t="s">
        <v>57</v>
      </c>
      <c r="E215" s="2" t="s">
        <v>58</v>
      </c>
      <c r="F215" s="9" t="s">
        <v>2133</v>
      </c>
      <c r="G215" s="14" t="str">
        <f>HYPERLINK("https://disk.yandex.ru/i/cyH6aod1HGLImA","https://disk.yandex.ru/i/cyH6aod1HGLImA")</f>
        <v>https://disk.yandex.ru/i/cyH6aod1HGLImA</v>
      </c>
      <c r="H215" s="2" t="s">
        <v>480</v>
      </c>
      <c r="I215" s="5">
        <v>12120</v>
      </c>
      <c r="J215" s="5">
        <v>5800</v>
      </c>
      <c r="K215" s="2" t="s">
        <v>59</v>
      </c>
      <c r="L215" s="5">
        <v>54000</v>
      </c>
    </row>
    <row r="216" spans="1:12" s="6" customFormat="1" ht="26.1" customHeight="1" x14ac:dyDescent="0.2">
      <c r="A216" s="2" t="s">
        <v>482</v>
      </c>
      <c r="B216" s="2" t="s">
        <v>450</v>
      </c>
      <c r="C216" s="3" t="s">
        <v>483</v>
      </c>
      <c r="D216" s="2" t="s">
        <v>57</v>
      </c>
      <c r="E216" s="2" t="s">
        <v>58</v>
      </c>
      <c r="F216" s="9" t="s">
        <v>2134</v>
      </c>
      <c r="G216" s="14" t="str">
        <f>HYPERLINK("https://disk.yandex.ru/i/8-nkkoV6jDASQg","https://disk.yandex.ru/i/8-nkkoV6jDASQg")</f>
        <v>https://disk.yandex.ru/i/8-nkkoV6jDASQg</v>
      </c>
      <c r="H216" s="2" t="s">
        <v>484</v>
      </c>
      <c r="I216" s="5">
        <v>12120</v>
      </c>
      <c r="J216" s="5">
        <v>5800</v>
      </c>
      <c r="K216" s="2" t="s">
        <v>59</v>
      </c>
      <c r="L216" s="5">
        <v>62000</v>
      </c>
    </row>
    <row r="217" spans="1:12" s="6" customFormat="1" ht="26.1" customHeight="1" x14ac:dyDescent="0.2">
      <c r="A217" s="2" t="s">
        <v>485</v>
      </c>
      <c r="B217" s="2" t="s">
        <v>450</v>
      </c>
      <c r="C217" s="3" t="s">
        <v>483</v>
      </c>
      <c r="D217" s="2" t="s">
        <v>57</v>
      </c>
      <c r="E217" s="2" t="s">
        <v>58</v>
      </c>
      <c r="F217" s="12" t="s">
        <v>2135</v>
      </c>
      <c r="G217" s="14" t="str">
        <f>HYPERLINK("https://disk.yandex.ru/i/8-nkkoV6jDASQg","https://disk.yandex.ru/i/8-nkkoV6jDASQg")</f>
        <v>https://disk.yandex.ru/i/8-nkkoV6jDASQg</v>
      </c>
      <c r="H217" s="2" t="s">
        <v>484</v>
      </c>
      <c r="I217" s="5">
        <v>12120</v>
      </c>
      <c r="J217" s="5">
        <v>5800</v>
      </c>
      <c r="K217" s="2" t="s">
        <v>59</v>
      </c>
      <c r="L217" s="5">
        <v>62000</v>
      </c>
    </row>
    <row r="218" spans="1:12" s="6" customFormat="1" ht="26.1" customHeight="1" x14ac:dyDescent="0.2">
      <c r="A218" s="2" t="s">
        <v>486</v>
      </c>
      <c r="B218" s="2" t="s">
        <v>450</v>
      </c>
      <c r="C218" s="3" t="s">
        <v>487</v>
      </c>
      <c r="D218" s="2" t="s">
        <v>57</v>
      </c>
      <c r="E218" s="2" t="s">
        <v>58</v>
      </c>
      <c r="F218" s="9" t="s">
        <v>2136</v>
      </c>
      <c r="G218" s="14" t="str">
        <f>HYPERLINK("https://disk.yandex.ru/i/xvICk8kL0mZ1SQ","https://disk.yandex.ru/i/xvICk8kL0mZ1SQ")</f>
        <v>https://disk.yandex.ru/i/xvICk8kL0mZ1SQ</v>
      </c>
      <c r="H218" s="2" t="s">
        <v>488</v>
      </c>
      <c r="I218" s="5">
        <v>12120</v>
      </c>
      <c r="J218" s="5">
        <v>5800</v>
      </c>
      <c r="K218" s="2" t="s">
        <v>59</v>
      </c>
      <c r="L218" s="5">
        <v>54000</v>
      </c>
    </row>
    <row r="219" spans="1:12" s="6" customFormat="1" ht="26.1" customHeight="1" x14ac:dyDescent="0.2">
      <c r="A219" s="2" t="s">
        <v>489</v>
      </c>
      <c r="B219" s="2" t="s">
        <v>450</v>
      </c>
      <c r="C219" s="3" t="s">
        <v>487</v>
      </c>
      <c r="D219" s="2" t="s">
        <v>57</v>
      </c>
      <c r="E219" s="2" t="s">
        <v>58</v>
      </c>
      <c r="F219" s="9" t="s">
        <v>2137</v>
      </c>
      <c r="G219" s="14" t="str">
        <f>HYPERLINK("https://disk.yandex.ru/i/xvICk8kL0mZ1SQ","https://disk.yandex.ru/i/xvICk8kL0mZ1SQ")</f>
        <v>https://disk.yandex.ru/i/xvICk8kL0mZ1SQ</v>
      </c>
      <c r="H219" s="2" t="s">
        <v>488</v>
      </c>
      <c r="I219" s="5">
        <v>12120</v>
      </c>
      <c r="J219" s="5">
        <v>5800</v>
      </c>
      <c r="K219" s="2" t="s">
        <v>59</v>
      </c>
      <c r="L219" s="5">
        <v>54000</v>
      </c>
    </row>
    <row r="220" spans="1:12" s="6" customFormat="1" ht="26.1" customHeight="1" x14ac:dyDescent="0.2">
      <c r="A220" s="2" t="s">
        <v>490</v>
      </c>
      <c r="B220" s="2" t="s">
        <v>450</v>
      </c>
      <c r="C220" s="3" t="s">
        <v>491</v>
      </c>
      <c r="D220" s="2" t="s">
        <v>57</v>
      </c>
      <c r="E220" s="2" t="s">
        <v>58</v>
      </c>
      <c r="F220" s="9" t="s">
        <v>2138</v>
      </c>
      <c r="G220" s="14" t="str">
        <f>HYPERLINK("https://disk.yandex.ru/i/r9veXRLPLY1xnQ","https://disk.yandex.ru/i/r9veXRLPLY1xnQ")</f>
        <v>https://disk.yandex.ru/i/r9veXRLPLY1xnQ</v>
      </c>
      <c r="H220" s="2" t="s">
        <v>492</v>
      </c>
      <c r="I220" s="5">
        <v>12120</v>
      </c>
      <c r="J220" s="5">
        <v>5800</v>
      </c>
      <c r="K220" s="2" t="s">
        <v>59</v>
      </c>
      <c r="L220" s="5">
        <v>54000</v>
      </c>
    </row>
    <row r="221" spans="1:12" s="6" customFormat="1" ht="26.1" customHeight="1" x14ac:dyDescent="0.2">
      <c r="A221" s="2" t="s">
        <v>493</v>
      </c>
      <c r="B221" s="2" t="s">
        <v>450</v>
      </c>
      <c r="C221" s="3" t="s">
        <v>491</v>
      </c>
      <c r="D221" s="2" t="s">
        <v>57</v>
      </c>
      <c r="E221" s="2" t="s">
        <v>58</v>
      </c>
      <c r="F221" s="9" t="s">
        <v>2139</v>
      </c>
      <c r="G221" s="14" t="str">
        <f>HYPERLINK("https://disk.yandex.ru/i/r9veXRLPLY1xnQ","https://disk.yandex.ru/i/r9veXRLPLY1xnQ")</f>
        <v>https://disk.yandex.ru/i/r9veXRLPLY1xnQ</v>
      </c>
      <c r="H221" s="2" t="s">
        <v>492</v>
      </c>
      <c r="I221" s="5">
        <v>12120</v>
      </c>
      <c r="J221" s="5">
        <v>5800</v>
      </c>
      <c r="K221" s="2" t="s">
        <v>59</v>
      </c>
      <c r="L221" s="5">
        <v>54000</v>
      </c>
    </row>
    <row r="222" spans="1:12" s="6" customFormat="1" ht="26.1" customHeight="1" x14ac:dyDescent="0.2">
      <c r="A222" s="2" t="s">
        <v>494</v>
      </c>
      <c r="B222" s="2" t="s">
        <v>450</v>
      </c>
      <c r="C222" s="3" t="s">
        <v>495</v>
      </c>
      <c r="D222" s="2" t="s">
        <v>57</v>
      </c>
      <c r="E222" s="2" t="s">
        <v>58</v>
      </c>
      <c r="F222" s="9" t="s">
        <v>2140</v>
      </c>
      <c r="G222" s="14" t="str">
        <f>HYPERLINK("https://disk.yandex.ru/i/H0psdZIFuKeozQ","https://disk.yandex.ru/i/H0psdZIFuKeozQ")</f>
        <v>https://disk.yandex.ru/i/H0psdZIFuKeozQ</v>
      </c>
      <c r="H222" s="2" t="s">
        <v>496</v>
      </c>
      <c r="I222" s="5">
        <v>12120</v>
      </c>
      <c r="J222" s="5">
        <v>5800</v>
      </c>
      <c r="K222" s="2" t="s">
        <v>59</v>
      </c>
      <c r="L222" s="5">
        <v>62000</v>
      </c>
    </row>
    <row r="223" spans="1:12" s="6" customFormat="1" ht="26.1" customHeight="1" x14ac:dyDescent="0.2">
      <c r="A223" s="2" t="s">
        <v>497</v>
      </c>
      <c r="B223" s="2" t="s">
        <v>450</v>
      </c>
      <c r="C223" s="3" t="s">
        <v>495</v>
      </c>
      <c r="D223" s="2" t="s">
        <v>57</v>
      </c>
      <c r="E223" s="2" t="s">
        <v>58</v>
      </c>
      <c r="F223" s="9" t="s">
        <v>2141</v>
      </c>
      <c r="G223" s="14" t="str">
        <f>HYPERLINK("https://disk.yandex.ru/i/H0psdZIFuKeozQ","https://disk.yandex.ru/i/H0psdZIFuKeozQ")</f>
        <v>https://disk.yandex.ru/i/H0psdZIFuKeozQ</v>
      </c>
      <c r="H223" s="2" t="s">
        <v>496</v>
      </c>
      <c r="I223" s="5">
        <v>12120</v>
      </c>
      <c r="J223" s="5">
        <v>5800</v>
      </c>
      <c r="K223" s="2" t="s">
        <v>59</v>
      </c>
      <c r="L223" s="5">
        <v>62000</v>
      </c>
    </row>
    <row r="224" spans="1:12" s="6" customFormat="1" ht="26.1" customHeight="1" x14ac:dyDescent="0.2">
      <c r="A224" s="2" t="s">
        <v>498</v>
      </c>
      <c r="B224" s="2" t="s">
        <v>450</v>
      </c>
      <c r="C224" s="3" t="s">
        <v>499</v>
      </c>
      <c r="D224" s="2" t="s">
        <v>57</v>
      </c>
      <c r="E224" s="2" t="s">
        <v>58</v>
      </c>
      <c r="F224" s="12" t="s">
        <v>2142</v>
      </c>
      <c r="G224" s="14" t="str">
        <f>HYPERLINK("https://disk.yandex.ru/i/VCvrwjovXuGUCg","https://disk.yandex.ru/i/VCvrwjovXuGUCg")</f>
        <v>https://disk.yandex.ru/i/VCvrwjovXuGUCg</v>
      </c>
      <c r="H224" s="2" t="s">
        <v>500</v>
      </c>
      <c r="I224" s="5">
        <v>12120</v>
      </c>
      <c r="J224" s="5">
        <v>5800</v>
      </c>
      <c r="K224" s="2" t="s">
        <v>59</v>
      </c>
      <c r="L224" s="5">
        <v>62000</v>
      </c>
    </row>
    <row r="225" spans="1:12" s="6" customFormat="1" ht="26.1" customHeight="1" x14ac:dyDescent="0.2">
      <c r="A225" s="2" t="s">
        <v>501</v>
      </c>
      <c r="B225" s="2" t="s">
        <v>450</v>
      </c>
      <c r="C225" s="3" t="s">
        <v>499</v>
      </c>
      <c r="D225" s="2" t="s">
        <v>57</v>
      </c>
      <c r="E225" s="2" t="s">
        <v>58</v>
      </c>
      <c r="F225" s="12" t="s">
        <v>2143</v>
      </c>
      <c r="G225" s="14" t="str">
        <f>HYPERLINK("https://disk.yandex.ru/i/VCvrwjovXuGUCg","https://disk.yandex.ru/i/VCvrwjovXuGUCg")</f>
        <v>https://disk.yandex.ru/i/VCvrwjovXuGUCg</v>
      </c>
      <c r="H225" s="2" t="s">
        <v>500</v>
      </c>
      <c r="I225" s="5">
        <v>12120</v>
      </c>
      <c r="J225" s="5">
        <v>5800</v>
      </c>
      <c r="K225" s="2" t="s">
        <v>59</v>
      </c>
      <c r="L225" s="5">
        <v>62000</v>
      </c>
    </row>
    <row r="226" spans="1:12" s="6" customFormat="1" ht="26.1" customHeight="1" x14ac:dyDescent="0.2">
      <c r="A226" s="2" t="s">
        <v>502</v>
      </c>
      <c r="B226" s="2" t="s">
        <v>450</v>
      </c>
      <c r="C226" s="3" t="s">
        <v>503</v>
      </c>
      <c r="D226" s="2" t="s">
        <v>57</v>
      </c>
      <c r="E226" s="2" t="s">
        <v>58</v>
      </c>
      <c r="F226" s="9" t="s">
        <v>2144</v>
      </c>
      <c r="G226" s="14" t="str">
        <f>HYPERLINK("https://disk.yandex.ru/i/HyjtOfeG5Dm_VA","https://disk.yandex.ru/i/HyjtOfeG5Dm_VA")</f>
        <v>https://disk.yandex.ru/i/HyjtOfeG5Dm_VA</v>
      </c>
      <c r="H226" s="2" t="s">
        <v>504</v>
      </c>
      <c r="I226" s="5">
        <v>12120</v>
      </c>
      <c r="J226" s="5">
        <v>5800</v>
      </c>
      <c r="K226" s="2" t="s">
        <v>59</v>
      </c>
      <c r="L226" s="5">
        <v>62000</v>
      </c>
    </row>
    <row r="227" spans="1:12" s="6" customFormat="1" ht="26.1" customHeight="1" x14ac:dyDescent="0.2">
      <c r="A227" s="2" t="s">
        <v>505</v>
      </c>
      <c r="B227" s="2" t="s">
        <v>450</v>
      </c>
      <c r="C227" s="3" t="s">
        <v>503</v>
      </c>
      <c r="D227" s="2" t="s">
        <v>57</v>
      </c>
      <c r="E227" s="2" t="s">
        <v>58</v>
      </c>
      <c r="F227" s="9" t="s">
        <v>2771</v>
      </c>
      <c r="G227" s="14" t="str">
        <f>HYPERLINK("https://disk.yandex.ru/i/HyjtOfeG5Dm_VA","https://disk.yandex.ru/i/HyjtOfeG5Dm_VA")</f>
        <v>https://disk.yandex.ru/i/HyjtOfeG5Dm_VA</v>
      </c>
      <c r="H227" s="2" t="s">
        <v>504</v>
      </c>
      <c r="I227" s="5">
        <v>12120</v>
      </c>
      <c r="J227" s="5">
        <v>5800</v>
      </c>
      <c r="K227" s="2" t="s">
        <v>59</v>
      </c>
      <c r="L227" s="5">
        <v>62000</v>
      </c>
    </row>
    <row r="228" spans="1:12" s="6" customFormat="1" ht="26.1" customHeight="1" x14ac:dyDescent="0.2">
      <c r="A228" s="2" t="s">
        <v>506</v>
      </c>
      <c r="B228" s="2" t="s">
        <v>450</v>
      </c>
      <c r="C228" s="3" t="s">
        <v>507</v>
      </c>
      <c r="D228" s="2" t="s">
        <v>57</v>
      </c>
      <c r="E228" s="2" t="s">
        <v>58</v>
      </c>
      <c r="F228" s="9" t="s">
        <v>2145</v>
      </c>
      <c r="G228" s="14" t="str">
        <f>HYPERLINK("https://disk.yandex.ru/i/hvb2leQ9DnPSoQ","https://disk.yandex.ru/i/hvb2leQ9DnPSoQ")</f>
        <v>https://disk.yandex.ru/i/hvb2leQ9DnPSoQ</v>
      </c>
      <c r="H228" s="2" t="s">
        <v>508</v>
      </c>
      <c r="I228" s="5">
        <v>12120</v>
      </c>
      <c r="J228" s="5">
        <v>5800</v>
      </c>
      <c r="K228" s="2" t="s">
        <v>59</v>
      </c>
      <c r="L228" s="5">
        <v>62000</v>
      </c>
    </row>
    <row r="229" spans="1:12" s="6" customFormat="1" ht="26.1" customHeight="1" x14ac:dyDescent="0.2">
      <c r="A229" s="2" t="s">
        <v>509</v>
      </c>
      <c r="B229" s="2" t="s">
        <v>450</v>
      </c>
      <c r="C229" s="3" t="s">
        <v>507</v>
      </c>
      <c r="D229" s="2" t="s">
        <v>57</v>
      </c>
      <c r="E229" s="2" t="s">
        <v>58</v>
      </c>
      <c r="F229" s="9" t="s">
        <v>2146</v>
      </c>
      <c r="G229" s="14" t="str">
        <f>HYPERLINK("https://disk.yandex.ru/i/hvb2leQ9DnPSoQ","https://disk.yandex.ru/i/hvb2leQ9DnPSoQ")</f>
        <v>https://disk.yandex.ru/i/hvb2leQ9DnPSoQ</v>
      </c>
      <c r="H229" s="2" t="s">
        <v>508</v>
      </c>
      <c r="I229" s="5">
        <v>12120</v>
      </c>
      <c r="J229" s="5">
        <v>5800</v>
      </c>
      <c r="K229" s="2" t="s">
        <v>59</v>
      </c>
      <c r="L229" s="5">
        <v>62000</v>
      </c>
    </row>
    <row r="230" spans="1:12" s="6" customFormat="1" ht="26.1" customHeight="1" x14ac:dyDescent="0.2">
      <c r="A230" s="2" t="s">
        <v>510</v>
      </c>
      <c r="B230" s="2" t="s">
        <v>450</v>
      </c>
      <c r="C230" s="3" t="s">
        <v>511</v>
      </c>
      <c r="D230" s="2" t="s">
        <v>57</v>
      </c>
      <c r="E230" s="2" t="s">
        <v>58</v>
      </c>
      <c r="F230" s="9" t="s">
        <v>2147</v>
      </c>
      <c r="G230" s="14" t="str">
        <f>HYPERLINK("https://disk.yandex.ru/i/9FmIXPQa0XsEJw","https://disk.yandex.ru/i/9FmIXPQa0XsEJw")</f>
        <v>https://disk.yandex.ru/i/9FmIXPQa0XsEJw</v>
      </c>
      <c r="H230" s="2" t="s">
        <v>512</v>
      </c>
      <c r="I230" s="5">
        <v>12120</v>
      </c>
      <c r="J230" s="5">
        <v>5800</v>
      </c>
      <c r="K230" s="2" t="s">
        <v>59</v>
      </c>
      <c r="L230" s="5">
        <v>62000</v>
      </c>
    </row>
    <row r="231" spans="1:12" s="6" customFormat="1" ht="26.1" customHeight="1" x14ac:dyDescent="0.2">
      <c r="A231" s="2" t="s">
        <v>513</v>
      </c>
      <c r="B231" s="2" t="s">
        <v>450</v>
      </c>
      <c r="C231" s="3" t="s">
        <v>511</v>
      </c>
      <c r="D231" s="2" t="s">
        <v>57</v>
      </c>
      <c r="E231" s="2" t="s">
        <v>58</v>
      </c>
      <c r="F231" s="9" t="s">
        <v>2148</v>
      </c>
      <c r="G231" s="14" t="str">
        <f>HYPERLINK("https://disk.yandex.ru/i/9FmIXPQa0XsEJw","https://disk.yandex.ru/i/9FmIXPQa0XsEJw")</f>
        <v>https://disk.yandex.ru/i/9FmIXPQa0XsEJw</v>
      </c>
      <c r="H231" s="2" t="s">
        <v>512</v>
      </c>
      <c r="I231" s="5">
        <v>12120</v>
      </c>
      <c r="J231" s="5">
        <v>5800</v>
      </c>
      <c r="K231" s="2" t="s">
        <v>59</v>
      </c>
      <c r="L231" s="5">
        <v>62000</v>
      </c>
    </row>
    <row r="232" spans="1:12" s="6" customFormat="1" ht="26.1" customHeight="1" x14ac:dyDescent="0.2">
      <c r="A232" s="2" t="s">
        <v>514</v>
      </c>
      <c r="B232" s="2" t="s">
        <v>450</v>
      </c>
      <c r="C232" s="3" t="s">
        <v>515</v>
      </c>
      <c r="D232" s="2" t="s">
        <v>57</v>
      </c>
      <c r="E232" s="2" t="s">
        <v>58</v>
      </c>
      <c r="F232" s="9" t="s">
        <v>2149</v>
      </c>
      <c r="G232" s="14" t="str">
        <f>HYPERLINK("https://disk.yandex.ru/i/nsT7QSBNUN7lEQ","https://disk.yandex.ru/i/nsT7QSBNUN7lEQ")</f>
        <v>https://disk.yandex.ru/i/nsT7QSBNUN7lEQ</v>
      </c>
      <c r="H232" s="2" t="s">
        <v>516</v>
      </c>
      <c r="I232" s="5">
        <v>12120</v>
      </c>
      <c r="J232" s="5">
        <v>5800</v>
      </c>
      <c r="K232" s="2" t="s">
        <v>59</v>
      </c>
      <c r="L232" s="5">
        <v>62000</v>
      </c>
    </row>
    <row r="233" spans="1:12" s="6" customFormat="1" ht="26.1" customHeight="1" x14ac:dyDescent="0.2">
      <c r="A233" s="2" t="s">
        <v>517</v>
      </c>
      <c r="B233" s="2" t="s">
        <v>450</v>
      </c>
      <c r="C233" s="3" t="s">
        <v>515</v>
      </c>
      <c r="D233" s="2" t="s">
        <v>57</v>
      </c>
      <c r="E233" s="2" t="s">
        <v>58</v>
      </c>
      <c r="F233" s="9" t="s">
        <v>2150</v>
      </c>
      <c r="G233" s="14" t="str">
        <f>HYPERLINK("https://disk.yandex.ru/i/nsT7QSBNUN7lEQ","https://disk.yandex.ru/i/nsT7QSBNUN7lEQ")</f>
        <v>https://disk.yandex.ru/i/nsT7QSBNUN7lEQ</v>
      </c>
      <c r="H233" s="2" t="s">
        <v>516</v>
      </c>
      <c r="I233" s="5">
        <v>12120</v>
      </c>
      <c r="J233" s="5">
        <v>5800</v>
      </c>
      <c r="K233" s="2" t="s">
        <v>59</v>
      </c>
      <c r="L233" s="5">
        <v>62000</v>
      </c>
    </row>
    <row r="234" spans="1:12" s="6" customFormat="1" ht="26.1" customHeight="1" x14ac:dyDescent="0.2">
      <c r="A234" s="2" t="s">
        <v>518</v>
      </c>
      <c r="B234" s="2" t="s">
        <v>450</v>
      </c>
      <c r="C234" s="3" t="s">
        <v>519</v>
      </c>
      <c r="D234" s="2" t="s">
        <v>57</v>
      </c>
      <c r="E234" s="2" t="s">
        <v>58</v>
      </c>
      <c r="F234" s="9" t="s">
        <v>2151</v>
      </c>
      <c r="G234" s="14" t="str">
        <f>HYPERLINK("https://disk.yandex.ru/i/9ZQEyXO7bf11kQ","https://disk.yandex.ru/i/9ZQEyXO7bf11kQ")</f>
        <v>https://disk.yandex.ru/i/9ZQEyXO7bf11kQ</v>
      </c>
      <c r="H234" s="2" t="s">
        <v>520</v>
      </c>
      <c r="I234" s="5">
        <v>12120</v>
      </c>
      <c r="J234" s="5">
        <v>5800</v>
      </c>
      <c r="K234" s="2" t="s">
        <v>59</v>
      </c>
      <c r="L234" s="5">
        <v>62000</v>
      </c>
    </row>
    <row r="235" spans="1:12" s="6" customFormat="1" ht="26.1" customHeight="1" x14ac:dyDescent="0.2">
      <c r="A235" s="2" t="s">
        <v>521</v>
      </c>
      <c r="B235" s="2" t="s">
        <v>450</v>
      </c>
      <c r="C235" s="3" t="s">
        <v>519</v>
      </c>
      <c r="D235" s="2" t="s">
        <v>57</v>
      </c>
      <c r="E235" s="2" t="s">
        <v>58</v>
      </c>
      <c r="F235" s="9" t="s">
        <v>2152</v>
      </c>
      <c r="G235" s="14" t="str">
        <f>HYPERLINK("https://disk.yandex.ru/i/9ZQEyXO7bf11kQ","https://disk.yandex.ru/i/9ZQEyXO7bf11kQ")</f>
        <v>https://disk.yandex.ru/i/9ZQEyXO7bf11kQ</v>
      </c>
      <c r="H235" s="2" t="s">
        <v>520</v>
      </c>
      <c r="I235" s="5">
        <v>12120</v>
      </c>
      <c r="J235" s="5">
        <v>5800</v>
      </c>
      <c r="K235" s="2" t="s">
        <v>59</v>
      </c>
      <c r="L235" s="5">
        <v>54000</v>
      </c>
    </row>
    <row r="236" spans="1:12" s="6" customFormat="1" ht="26.1" customHeight="1" x14ac:dyDescent="0.2">
      <c r="A236" s="2" t="s">
        <v>522</v>
      </c>
      <c r="B236" s="2" t="s">
        <v>450</v>
      </c>
      <c r="C236" s="3" t="s">
        <v>523</v>
      </c>
      <c r="D236" s="2" t="s">
        <v>57</v>
      </c>
      <c r="E236" s="2" t="s">
        <v>58</v>
      </c>
      <c r="F236" s="9" t="s">
        <v>2153</v>
      </c>
      <c r="G236" s="14" t="str">
        <f t="shared" ref="G236:G241" si="0">HYPERLINK("https://disk.yandex.ru/i/2waD0z0nYqDw2g","https://disk.yandex.ru/i/2waD0z0nYqDw2g")</f>
        <v>https://disk.yandex.ru/i/2waD0z0nYqDw2g</v>
      </c>
      <c r="H236" s="2" t="s">
        <v>524</v>
      </c>
      <c r="I236" s="5">
        <v>12120</v>
      </c>
      <c r="J236" s="5">
        <v>5800</v>
      </c>
      <c r="K236" s="2" t="s">
        <v>59</v>
      </c>
      <c r="L236" s="5">
        <v>62000</v>
      </c>
    </row>
    <row r="237" spans="1:12" s="6" customFormat="1" ht="26.1" customHeight="1" x14ac:dyDescent="0.2">
      <c r="A237" s="2" t="s">
        <v>525</v>
      </c>
      <c r="B237" s="2" t="s">
        <v>450</v>
      </c>
      <c r="C237" s="3" t="s">
        <v>523</v>
      </c>
      <c r="D237" s="2" t="s">
        <v>57</v>
      </c>
      <c r="E237" s="2" t="s">
        <v>58</v>
      </c>
      <c r="F237" s="9" t="s">
        <v>2154</v>
      </c>
      <c r="G237" s="14" t="str">
        <f t="shared" si="0"/>
        <v>https://disk.yandex.ru/i/2waD0z0nYqDw2g</v>
      </c>
      <c r="H237" s="2" t="s">
        <v>526</v>
      </c>
      <c r="I237" s="5">
        <v>12120</v>
      </c>
      <c r="J237" s="5">
        <v>5800</v>
      </c>
      <c r="K237" s="2" t="s">
        <v>59</v>
      </c>
      <c r="L237" s="5">
        <v>62000</v>
      </c>
    </row>
    <row r="238" spans="1:12" s="6" customFormat="1" ht="26.1" customHeight="1" x14ac:dyDescent="0.2">
      <c r="A238" s="2" t="s">
        <v>527</v>
      </c>
      <c r="B238" s="2" t="s">
        <v>450</v>
      </c>
      <c r="C238" s="3" t="s">
        <v>523</v>
      </c>
      <c r="D238" s="2" t="s">
        <v>57</v>
      </c>
      <c r="E238" s="2" t="s">
        <v>58</v>
      </c>
      <c r="F238" s="12" t="s">
        <v>2155</v>
      </c>
      <c r="G238" s="14" t="str">
        <f t="shared" si="0"/>
        <v>https://disk.yandex.ru/i/2waD0z0nYqDw2g</v>
      </c>
      <c r="H238" s="2" t="s">
        <v>528</v>
      </c>
      <c r="I238" s="5">
        <v>12120</v>
      </c>
      <c r="J238" s="5">
        <v>5800</v>
      </c>
      <c r="K238" s="2" t="s">
        <v>59</v>
      </c>
      <c r="L238" s="5">
        <v>62000</v>
      </c>
    </row>
    <row r="239" spans="1:12" s="6" customFormat="1" ht="26.1" customHeight="1" x14ac:dyDescent="0.2">
      <c r="A239" s="2" t="s">
        <v>529</v>
      </c>
      <c r="B239" s="2" t="s">
        <v>450</v>
      </c>
      <c r="C239" s="3" t="s">
        <v>523</v>
      </c>
      <c r="D239" s="2" t="s">
        <v>57</v>
      </c>
      <c r="E239" s="2" t="s">
        <v>58</v>
      </c>
      <c r="F239" s="9" t="s">
        <v>2156</v>
      </c>
      <c r="G239" s="14" t="str">
        <f t="shared" si="0"/>
        <v>https://disk.yandex.ru/i/2waD0z0nYqDw2g</v>
      </c>
      <c r="H239" s="2" t="s">
        <v>528</v>
      </c>
      <c r="I239" s="5">
        <v>12120</v>
      </c>
      <c r="J239" s="5">
        <v>5800</v>
      </c>
      <c r="K239" s="2" t="s">
        <v>59</v>
      </c>
      <c r="L239" s="5">
        <v>62000</v>
      </c>
    </row>
    <row r="240" spans="1:12" s="6" customFormat="1" ht="26.1" customHeight="1" x14ac:dyDescent="0.2">
      <c r="A240" s="2" t="s">
        <v>530</v>
      </c>
      <c r="B240" s="2" t="s">
        <v>450</v>
      </c>
      <c r="C240" s="3" t="s">
        <v>523</v>
      </c>
      <c r="D240" s="2" t="s">
        <v>57</v>
      </c>
      <c r="E240" s="2" t="s">
        <v>58</v>
      </c>
      <c r="F240" s="9" t="s">
        <v>2157</v>
      </c>
      <c r="G240" s="14" t="str">
        <f t="shared" si="0"/>
        <v>https://disk.yandex.ru/i/2waD0z0nYqDw2g</v>
      </c>
      <c r="H240" s="2" t="s">
        <v>526</v>
      </c>
      <c r="I240" s="5">
        <v>12120</v>
      </c>
      <c r="J240" s="5">
        <v>5800</v>
      </c>
      <c r="K240" s="2" t="s">
        <v>59</v>
      </c>
      <c r="L240" s="5">
        <v>62000</v>
      </c>
    </row>
    <row r="241" spans="1:12" s="6" customFormat="1" ht="26.1" customHeight="1" x14ac:dyDescent="0.2">
      <c r="A241" s="2" t="s">
        <v>531</v>
      </c>
      <c r="B241" s="2" t="s">
        <v>450</v>
      </c>
      <c r="C241" s="3" t="s">
        <v>523</v>
      </c>
      <c r="D241" s="2" t="s">
        <v>57</v>
      </c>
      <c r="E241" s="2" t="s">
        <v>58</v>
      </c>
      <c r="F241" s="9" t="s">
        <v>2158</v>
      </c>
      <c r="G241" s="14" t="str">
        <f t="shared" si="0"/>
        <v>https://disk.yandex.ru/i/2waD0z0nYqDw2g</v>
      </c>
      <c r="H241" s="2" t="s">
        <v>524</v>
      </c>
      <c r="I241" s="5">
        <v>12120</v>
      </c>
      <c r="J241" s="5">
        <v>5800</v>
      </c>
      <c r="K241" s="2" t="s">
        <v>59</v>
      </c>
      <c r="L241" s="5">
        <v>62000</v>
      </c>
    </row>
    <row r="242" spans="1:12" s="6" customFormat="1" ht="26.1" customHeight="1" x14ac:dyDescent="0.2">
      <c r="A242" s="2" t="s">
        <v>532</v>
      </c>
      <c r="B242" s="2" t="s">
        <v>450</v>
      </c>
      <c r="C242" s="3" t="s">
        <v>533</v>
      </c>
      <c r="D242" s="2" t="s">
        <v>57</v>
      </c>
      <c r="E242" s="2" t="s">
        <v>58</v>
      </c>
      <c r="F242" s="9" t="s">
        <v>2159</v>
      </c>
      <c r="G242" s="14" t="str">
        <f>HYPERLINK("https://disk.yandex.ru/i/T0jFaRZJAAnFuw","https://disk.yandex.ru/i/T0jFaRZJAAnFuw")</f>
        <v>https://disk.yandex.ru/i/T0jFaRZJAAnFuw</v>
      </c>
      <c r="H242" s="2" t="s">
        <v>534</v>
      </c>
      <c r="I242" s="5">
        <v>12120</v>
      </c>
      <c r="J242" s="5">
        <v>5800</v>
      </c>
      <c r="K242" s="2" t="s">
        <v>59</v>
      </c>
      <c r="L242" s="5">
        <v>54000</v>
      </c>
    </row>
    <row r="243" spans="1:12" s="6" customFormat="1" ht="26.1" customHeight="1" x14ac:dyDescent="0.2">
      <c r="A243" s="2" t="s">
        <v>535</v>
      </c>
      <c r="B243" s="2" t="s">
        <v>450</v>
      </c>
      <c r="C243" s="3" t="s">
        <v>533</v>
      </c>
      <c r="D243" s="2" t="s">
        <v>57</v>
      </c>
      <c r="E243" s="2" t="s">
        <v>58</v>
      </c>
      <c r="F243" s="9" t="s">
        <v>2160</v>
      </c>
      <c r="G243" s="14" t="str">
        <f>HYPERLINK("https://disk.yandex.ru/i/T0jFaRZJAAnFuw","https://disk.yandex.ru/i/T0jFaRZJAAnFuw")</f>
        <v>https://disk.yandex.ru/i/T0jFaRZJAAnFuw</v>
      </c>
      <c r="H243" s="2" t="s">
        <v>534</v>
      </c>
      <c r="I243" s="5">
        <v>12120</v>
      </c>
      <c r="J243" s="5">
        <v>5800</v>
      </c>
      <c r="K243" s="2" t="s">
        <v>59</v>
      </c>
      <c r="L243" s="5">
        <v>54000</v>
      </c>
    </row>
    <row r="244" spans="1:12" s="6" customFormat="1" ht="26.1" customHeight="1" x14ac:dyDescent="0.2">
      <c r="A244" s="2" t="s">
        <v>536</v>
      </c>
      <c r="B244" s="2" t="s">
        <v>450</v>
      </c>
      <c r="C244" s="3" t="s">
        <v>537</v>
      </c>
      <c r="D244" s="2" t="s">
        <v>57</v>
      </c>
      <c r="E244" s="2" t="s">
        <v>58</v>
      </c>
      <c r="F244" s="9" t="s">
        <v>2161</v>
      </c>
      <c r="G244" s="14" t="str">
        <f>HYPERLINK("https://disk.yandex.ru/i/pvJ7g81_IK7-eg","https://disk.yandex.ru/i/pvJ7g81_IK7-eg")</f>
        <v>https://disk.yandex.ru/i/pvJ7g81_IK7-eg</v>
      </c>
      <c r="H244" s="2" t="s">
        <v>538</v>
      </c>
      <c r="I244" s="5">
        <v>12120</v>
      </c>
      <c r="J244" s="5">
        <v>5800</v>
      </c>
      <c r="K244" s="2" t="s">
        <v>59</v>
      </c>
      <c r="L244" s="5">
        <v>54000</v>
      </c>
    </row>
    <row r="245" spans="1:12" s="6" customFormat="1" ht="26.1" customHeight="1" x14ac:dyDescent="0.2">
      <c r="A245" s="2" t="s">
        <v>539</v>
      </c>
      <c r="B245" s="2" t="s">
        <v>450</v>
      </c>
      <c r="C245" s="3" t="s">
        <v>537</v>
      </c>
      <c r="D245" s="2" t="s">
        <v>57</v>
      </c>
      <c r="E245" s="2" t="s">
        <v>58</v>
      </c>
      <c r="F245" s="12" t="s">
        <v>2162</v>
      </c>
      <c r="G245" s="14" t="str">
        <f>HYPERLINK("https://disk.yandex.ru/i/pvJ7g81_IK7-eg","https://disk.yandex.ru/i/pvJ7g81_IK7-eg")</f>
        <v>https://disk.yandex.ru/i/pvJ7g81_IK7-eg</v>
      </c>
      <c r="H245" s="2" t="s">
        <v>538</v>
      </c>
      <c r="I245" s="5">
        <v>12120</v>
      </c>
      <c r="J245" s="5">
        <v>5800</v>
      </c>
      <c r="K245" s="2" t="s">
        <v>59</v>
      </c>
      <c r="L245" s="5">
        <v>54000</v>
      </c>
    </row>
    <row r="246" spans="1:12" s="6" customFormat="1" ht="26.1" customHeight="1" x14ac:dyDescent="0.2">
      <c r="A246" s="2" t="s">
        <v>540</v>
      </c>
      <c r="B246" s="2" t="s">
        <v>450</v>
      </c>
      <c r="C246" s="3" t="s">
        <v>541</v>
      </c>
      <c r="D246" s="2" t="s">
        <v>57</v>
      </c>
      <c r="E246" s="2" t="s">
        <v>58</v>
      </c>
      <c r="F246" s="9" t="s">
        <v>2163</v>
      </c>
      <c r="G246" s="14" t="str">
        <f>HYPERLINK("https://disk.yandex.ru/i/cff69OECZSkguQ","https://disk.yandex.ru/i/cff69OECZSkguQ")</f>
        <v>https://disk.yandex.ru/i/cff69OECZSkguQ</v>
      </c>
      <c r="H246" s="2" t="s">
        <v>542</v>
      </c>
      <c r="I246" s="5">
        <v>12120</v>
      </c>
      <c r="J246" s="5">
        <v>5800</v>
      </c>
      <c r="K246" s="2" t="s">
        <v>59</v>
      </c>
      <c r="L246" s="5">
        <v>62000</v>
      </c>
    </row>
    <row r="247" spans="1:12" s="6" customFormat="1" ht="26.1" customHeight="1" x14ac:dyDescent="0.2">
      <c r="A247" s="2" t="s">
        <v>543</v>
      </c>
      <c r="B247" s="2" t="s">
        <v>450</v>
      </c>
      <c r="C247" s="3" t="s">
        <v>541</v>
      </c>
      <c r="D247" s="2" t="s">
        <v>57</v>
      </c>
      <c r="E247" s="2" t="s">
        <v>58</v>
      </c>
      <c r="F247" s="9" t="s">
        <v>2164</v>
      </c>
      <c r="G247" s="14" t="str">
        <f>HYPERLINK("https://disk.yandex.ru/i/cff69OECZSkguQ","https://disk.yandex.ru/i/cff69OECZSkguQ")</f>
        <v>https://disk.yandex.ru/i/cff69OECZSkguQ</v>
      </c>
      <c r="H247" s="2" t="s">
        <v>542</v>
      </c>
      <c r="I247" s="5">
        <v>12120</v>
      </c>
      <c r="J247" s="5">
        <v>5800</v>
      </c>
      <c r="K247" s="2" t="s">
        <v>59</v>
      </c>
      <c r="L247" s="5">
        <v>54000</v>
      </c>
    </row>
    <row r="248" spans="1:12" s="6" customFormat="1" ht="26.1" customHeight="1" x14ac:dyDescent="0.2">
      <c r="A248" s="2" t="s">
        <v>544</v>
      </c>
      <c r="B248" s="2" t="s">
        <v>450</v>
      </c>
      <c r="C248" s="3" t="s">
        <v>545</v>
      </c>
      <c r="D248" s="2" t="s">
        <v>57</v>
      </c>
      <c r="E248" s="2" t="s">
        <v>58</v>
      </c>
      <c r="F248" s="9" t="s">
        <v>2165</v>
      </c>
      <c r="G248" s="14" t="str">
        <f>HYPERLINK("https://disk.yandex.ru/i/6mFl89nMbPySPQ","https://disk.yandex.ru/i/6mFl89nMbPySPQ")</f>
        <v>https://disk.yandex.ru/i/6mFl89nMbPySPQ</v>
      </c>
      <c r="H248" s="2" t="s">
        <v>546</v>
      </c>
      <c r="I248" s="5">
        <v>12120</v>
      </c>
      <c r="J248" s="5">
        <v>5800</v>
      </c>
      <c r="K248" s="2" t="s">
        <v>59</v>
      </c>
      <c r="L248" s="5">
        <v>54000</v>
      </c>
    </row>
    <row r="249" spans="1:12" s="6" customFormat="1" ht="26.1" customHeight="1" x14ac:dyDescent="0.2">
      <c r="A249" s="2" t="s">
        <v>547</v>
      </c>
      <c r="B249" s="2" t="s">
        <v>450</v>
      </c>
      <c r="C249" s="3" t="s">
        <v>545</v>
      </c>
      <c r="D249" s="2" t="s">
        <v>57</v>
      </c>
      <c r="E249" s="2" t="s">
        <v>58</v>
      </c>
      <c r="F249" s="9" t="s">
        <v>2166</v>
      </c>
      <c r="G249" s="14" t="str">
        <f>HYPERLINK("https://disk.yandex.ru/i/6mFl89nMbPySPQ","https://disk.yandex.ru/i/6mFl89nMbPySPQ")</f>
        <v>https://disk.yandex.ru/i/6mFl89nMbPySPQ</v>
      </c>
      <c r="H249" s="2" t="s">
        <v>546</v>
      </c>
      <c r="I249" s="5">
        <v>12120</v>
      </c>
      <c r="J249" s="5">
        <v>5800</v>
      </c>
      <c r="K249" s="2" t="s">
        <v>59</v>
      </c>
      <c r="L249" s="5">
        <v>54000</v>
      </c>
    </row>
    <row r="250" spans="1:12" s="6" customFormat="1" ht="26.1" customHeight="1" x14ac:dyDescent="0.2">
      <c r="A250" s="2" t="s">
        <v>548</v>
      </c>
      <c r="B250" s="2" t="s">
        <v>450</v>
      </c>
      <c r="C250" s="3" t="s">
        <v>549</v>
      </c>
      <c r="D250" s="2" t="s">
        <v>57</v>
      </c>
      <c r="E250" s="2" t="s">
        <v>58</v>
      </c>
      <c r="F250" s="9" t="s">
        <v>2167</v>
      </c>
      <c r="G250" s="14" t="str">
        <f>HYPERLINK("https://disk.yandex.ru/i/6o2wa31E9scCFQ","https://disk.yandex.ru/i/6o2wa31E9scCFQ")</f>
        <v>https://disk.yandex.ru/i/6o2wa31E9scCFQ</v>
      </c>
      <c r="H250" s="2" t="s">
        <v>550</v>
      </c>
      <c r="I250" s="5">
        <v>12120</v>
      </c>
      <c r="J250" s="5">
        <v>5800</v>
      </c>
      <c r="K250" s="2" t="s">
        <v>59</v>
      </c>
      <c r="L250" s="5">
        <v>54000</v>
      </c>
    </row>
    <row r="251" spans="1:12" s="6" customFormat="1" ht="26.1" customHeight="1" x14ac:dyDescent="0.2">
      <c r="A251" s="2" t="s">
        <v>551</v>
      </c>
      <c r="B251" s="2" t="s">
        <v>450</v>
      </c>
      <c r="C251" s="3" t="s">
        <v>549</v>
      </c>
      <c r="D251" s="2" t="s">
        <v>57</v>
      </c>
      <c r="E251" s="2" t="s">
        <v>58</v>
      </c>
      <c r="F251" s="9" t="s">
        <v>2168</v>
      </c>
      <c r="G251" s="14" t="str">
        <f>HYPERLINK("https://disk.yandex.ru/i/6o2wa31E9scCFQ","https://disk.yandex.ru/i/6o2wa31E9scCFQ")</f>
        <v>https://disk.yandex.ru/i/6o2wa31E9scCFQ</v>
      </c>
      <c r="H251" s="2" t="s">
        <v>550</v>
      </c>
      <c r="I251" s="5">
        <v>12120</v>
      </c>
      <c r="J251" s="5">
        <v>5800</v>
      </c>
      <c r="K251" s="2" t="s">
        <v>59</v>
      </c>
      <c r="L251" s="5">
        <v>54000</v>
      </c>
    </row>
    <row r="252" spans="1:12" s="6" customFormat="1" ht="26.1" customHeight="1" x14ac:dyDescent="0.2">
      <c r="A252" s="2" t="s">
        <v>552</v>
      </c>
      <c r="B252" s="2" t="s">
        <v>450</v>
      </c>
      <c r="C252" s="3" t="s">
        <v>553</v>
      </c>
      <c r="D252" s="2" t="s">
        <v>57</v>
      </c>
      <c r="E252" s="2" t="s">
        <v>58</v>
      </c>
      <c r="F252" s="9" t="s">
        <v>2169</v>
      </c>
      <c r="G252" s="14" t="str">
        <f>HYPERLINK("https://disk.yandex.ru/i/UPxUhYX-p5mA6w","https://disk.yandex.ru/i/UPxUhYX-p5mA6w")</f>
        <v>https://disk.yandex.ru/i/UPxUhYX-p5mA6w</v>
      </c>
      <c r="H252" s="2" t="s">
        <v>554</v>
      </c>
      <c r="I252" s="5">
        <v>12120</v>
      </c>
      <c r="J252" s="5">
        <v>5800</v>
      </c>
      <c r="K252" s="2" t="s">
        <v>59</v>
      </c>
      <c r="L252" s="5">
        <v>54000</v>
      </c>
    </row>
    <row r="253" spans="1:12" s="6" customFormat="1" ht="26.1" customHeight="1" x14ac:dyDescent="0.2">
      <c r="A253" s="2" t="s">
        <v>555</v>
      </c>
      <c r="B253" s="2" t="s">
        <v>450</v>
      </c>
      <c r="C253" s="3" t="s">
        <v>553</v>
      </c>
      <c r="D253" s="2" t="s">
        <v>57</v>
      </c>
      <c r="E253" s="2" t="s">
        <v>58</v>
      </c>
      <c r="F253" s="9" t="s">
        <v>2170</v>
      </c>
      <c r="G253" s="14" t="str">
        <f>HYPERLINK("https://disk.yandex.ru/i/UPxUhYX-p5mA6w","https://disk.yandex.ru/i/UPxUhYX-p5mA6w")</f>
        <v>https://disk.yandex.ru/i/UPxUhYX-p5mA6w</v>
      </c>
      <c r="H253" s="2" t="s">
        <v>554</v>
      </c>
      <c r="I253" s="5">
        <v>12120</v>
      </c>
      <c r="J253" s="5">
        <v>5800</v>
      </c>
      <c r="K253" s="2" t="s">
        <v>59</v>
      </c>
      <c r="L253" s="5">
        <v>54000</v>
      </c>
    </row>
    <row r="254" spans="1:12" s="6" customFormat="1" ht="26.1" customHeight="1" x14ac:dyDescent="0.2">
      <c r="A254" s="2" t="s">
        <v>556</v>
      </c>
      <c r="B254" s="2" t="s">
        <v>450</v>
      </c>
      <c r="C254" s="3" t="s">
        <v>557</v>
      </c>
      <c r="D254" s="2" t="s">
        <v>57</v>
      </c>
      <c r="E254" s="2" t="s">
        <v>58</v>
      </c>
      <c r="F254" s="9" t="s">
        <v>2171</v>
      </c>
      <c r="G254" s="14" t="str">
        <f>HYPERLINK("https://disk.yandex.ru/i/pip-xKA6G8cj_A","https://disk.yandex.ru/i/pip-xKA6G8cj_A")</f>
        <v>https://disk.yandex.ru/i/pip-xKA6G8cj_A</v>
      </c>
      <c r="H254" s="2" t="s">
        <v>558</v>
      </c>
      <c r="I254" s="5">
        <v>12120</v>
      </c>
      <c r="J254" s="5">
        <v>5800</v>
      </c>
      <c r="K254" s="2" t="s">
        <v>59</v>
      </c>
      <c r="L254" s="5">
        <v>62000</v>
      </c>
    </row>
    <row r="255" spans="1:12" s="6" customFormat="1" ht="26.1" customHeight="1" x14ac:dyDescent="0.2">
      <c r="A255" s="2" t="s">
        <v>559</v>
      </c>
      <c r="B255" s="2" t="s">
        <v>450</v>
      </c>
      <c r="C255" s="3" t="s">
        <v>557</v>
      </c>
      <c r="D255" s="2" t="s">
        <v>57</v>
      </c>
      <c r="E255" s="2" t="s">
        <v>58</v>
      </c>
      <c r="F255" s="9" t="s">
        <v>2172</v>
      </c>
      <c r="G255" s="14" t="str">
        <f>HYPERLINK("https://disk.yandex.ru/i/pip-xKA6G8cj_A","https://disk.yandex.ru/i/pip-xKA6G8cj_A")</f>
        <v>https://disk.yandex.ru/i/pip-xKA6G8cj_A</v>
      </c>
      <c r="H255" s="2" t="s">
        <v>558</v>
      </c>
      <c r="I255" s="5">
        <v>12120</v>
      </c>
      <c r="J255" s="5">
        <v>5800</v>
      </c>
      <c r="K255" s="2" t="s">
        <v>59</v>
      </c>
      <c r="L255" s="5">
        <v>62000</v>
      </c>
    </row>
    <row r="256" spans="1:12" s="6" customFormat="1" ht="26.1" customHeight="1" x14ac:dyDescent="0.2">
      <c r="A256" s="2" t="s">
        <v>560</v>
      </c>
      <c r="B256" s="2" t="s">
        <v>450</v>
      </c>
      <c r="C256" s="3" t="s">
        <v>561</v>
      </c>
      <c r="D256" s="2" t="s">
        <v>57</v>
      </c>
      <c r="E256" s="2" t="s">
        <v>58</v>
      </c>
      <c r="F256" s="9" t="s">
        <v>2173</v>
      </c>
      <c r="G256" s="14" t="str">
        <f>HYPERLINK("https://disk.yandex.ru/i/f7jStcMjBKshTw","https://disk.yandex.ru/i/f7jStcMjBKshTw")</f>
        <v>https://disk.yandex.ru/i/f7jStcMjBKshTw</v>
      </c>
      <c r="H256" s="2" t="s">
        <v>562</v>
      </c>
      <c r="I256" s="5">
        <v>12120</v>
      </c>
      <c r="J256" s="5">
        <v>5800</v>
      </c>
      <c r="K256" s="2" t="s">
        <v>59</v>
      </c>
      <c r="L256" s="5">
        <v>54000</v>
      </c>
    </row>
    <row r="257" spans="1:12" s="6" customFormat="1" ht="26.1" customHeight="1" x14ac:dyDescent="0.2">
      <c r="A257" s="2" t="s">
        <v>563</v>
      </c>
      <c r="B257" s="2" t="s">
        <v>450</v>
      </c>
      <c r="C257" s="3" t="s">
        <v>561</v>
      </c>
      <c r="D257" s="2" t="s">
        <v>57</v>
      </c>
      <c r="E257" s="2" t="s">
        <v>58</v>
      </c>
      <c r="F257" s="9" t="s">
        <v>2174</v>
      </c>
      <c r="G257" s="14" t="str">
        <f>HYPERLINK("https://disk.yandex.ru/i/f7jStcMjBKshTw","https://disk.yandex.ru/i/f7jStcMjBKshTw")</f>
        <v>https://disk.yandex.ru/i/f7jStcMjBKshTw</v>
      </c>
      <c r="H257" s="2" t="s">
        <v>562</v>
      </c>
      <c r="I257" s="5">
        <v>12120</v>
      </c>
      <c r="J257" s="5">
        <v>5800</v>
      </c>
      <c r="K257" s="2" t="s">
        <v>59</v>
      </c>
      <c r="L257" s="5">
        <v>54000</v>
      </c>
    </row>
    <row r="258" spans="1:12" s="6" customFormat="1" ht="26.1" customHeight="1" x14ac:dyDescent="0.2">
      <c r="A258" s="2" t="s">
        <v>564</v>
      </c>
      <c r="B258" s="2" t="s">
        <v>450</v>
      </c>
      <c r="C258" s="3" t="s">
        <v>565</v>
      </c>
      <c r="D258" s="2" t="s">
        <v>57</v>
      </c>
      <c r="E258" s="2" t="s">
        <v>58</v>
      </c>
      <c r="F258" s="9" t="s">
        <v>2175</v>
      </c>
      <c r="G258" s="14" t="str">
        <f>HYPERLINK("https://disk.yandex.ru/i/s2yHCYZCTYNYQw","https://disk.yandex.ru/i/s2yHCYZCTYNYQw")</f>
        <v>https://disk.yandex.ru/i/s2yHCYZCTYNYQw</v>
      </c>
      <c r="H258" s="2" t="s">
        <v>566</v>
      </c>
      <c r="I258" s="5">
        <v>12120</v>
      </c>
      <c r="J258" s="5">
        <v>5800</v>
      </c>
      <c r="K258" s="2" t="s">
        <v>59</v>
      </c>
      <c r="L258" s="5">
        <v>62000</v>
      </c>
    </row>
    <row r="259" spans="1:12" s="6" customFormat="1" ht="26.1" customHeight="1" x14ac:dyDescent="0.2">
      <c r="A259" s="2" t="s">
        <v>567</v>
      </c>
      <c r="B259" s="2" t="s">
        <v>450</v>
      </c>
      <c r="C259" s="3" t="s">
        <v>565</v>
      </c>
      <c r="D259" s="2" t="s">
        <v>57</v>
      </c>
      <c r="E259" s="2" t="s">
        <v>58</v>
      </c>
      <c r="F259" s="9" t="s">
        <v>2176</v>
      </c>
      <c r="G259" s="14" t="str">
        <f>HYPERLINK("https://disk.yandex.ru/i/s2yHCYZCTYNYQw","https://disk.yandex.ru/i/s2yHCYZCTYNYQw")</f>
        <v>https://disk.yandex.ru/i/s2yHCYZCTYNYQw</v>
      </c>
      <c r="H259" s="2" t="s">
        <v>566</v>
      </c>
      <c r="I259" s="5">
        <v>12120</v>
      </c>
      <c r="J259" s="5">
        <v>5800</v>
      </c>
      <c r="K259" s="2" t="s">
        <v>59</v>
      </c>
      <c r="L259" s="5">
        <v>54000</v>
      </c>
    </row>
    <row r="260" spans="1:12" s="6" customFormat="1" ht="26.1" customHeight="1" x14ac:dyDescent="0.2">
      <c r="A260" s="2" t="s">
        <v>568</v>
      </c>
      <c r="B260" s="2" t="s">
        <v>450</v>
      </c>
      <c r="C260" s="3" t="s">
        <v>569</v>
      </c>
      <c r="D260" s="2" t="s">
        <v>57</v>
      </c>
      <c r="E260" s="2" t="s">
        <v>58</v>
      </c>
      <c r="F260" s="9" t="s">
        <v>2177</v>
      </c>
      <c r="G260" s="14" t="str">
        <f>HYPERLINK("https://disk.yandex.ru/i/9jC67emelQ9_Lg","https://disk.yandex.ru/i/9jC67emelQ9_Lg")</f>
        <v>https://disk.yandex.ru/i/9jC67emelQ9_Lg</v>
      </c>
      <c r="H260" s="2" t="s">
        <v>570</v>
      </c>
      <c r="I260" s="5">
        <v>12120</v>
      </c>
      <c r="J260" s="5">
        <v>5800</v>
      </c>
      <c r="K260" s="2" t="s">
        <v>59</v>
      </c>
      <c r="L260" s="5">
        <v>54000</v>
      </c>
    </row>
    <row r="261" spans="1:12" s="6" customFormat="1" ht="26.1" customHeight="1" x14ac:dyDescent="0.2">
      <c r="A261" s="2" t="s">
        <v>571</v>
      </c>
      <c r="B261" s="2" t="s">
        <v>450</v>
      </c>
      <c r="C261" s="3" t="s">
        <v>572</v>
      </c>
      <c r="D261" s="2" t="s">
        <v>57</v>
      </c>
      <c r="E261" s="2" t="s">
        <v>58</v>
      </c>
      <c r="F261" s="9" t="s">
        <v>2178</v>
      </c>
      <c r="G261" s="14" t="str">
        <f>HYPERLINK("https://disk.yandex.ru/i/p6tl_SmTMqaskQ","https://disk.yandex.ru/i/p6tl_SmTMqaskQ")</f>
        <v>https://disk.yandex.ru/i/p6tl_SmTMqaskQ</v>
      </c>
      <c r="H261" s="2" t="s">
        <v>573</v>
      </c>
      <c r="I261" s="5">
        <v>12120</v>
      </c>
      <c r="J261" s="5">
        <v>5800</v>
      </c>
      <c r="K261" s="2" t="s">
        <v>59</v>
      </c>
      <c r="L261" s="5">
        <v>54000</v>
      </c>
    </row>
    <row r="262" spans="1:12" s="6" customFormat="1" ht="26.1" customHeight="1" x14ac:dyDescent="0.2">
      <c r="A262" s="2" t="s">
        <v>574</v>
      </c>
      <c r="B262" s="2" t="s">
        <v>450</v>
      </c>
      <c r="C262" s="3" t="s">
        <v>572</v>
      </c>
      <c r="D262" s="2" t="s">
        <v>57</v>
      </c>
      <c r="E262" s="2" t="s">
        <v>58</v>
      </c>
      <c r="F262" s="9" t="s">
        <v>2179</v>
      </c>
      <c r="G262" s="14" t="str">
        <f>HYPERLINK("https://disk.yandex.ru/i/p6tl_SmTMqaskQ","https://disk.yandex.ru/i/p6tl_SmTMqaskQ")</f>
        <v>https://disk.yandex.ru/i/p6tl_SmTMqaskQ</v>
      </c>
      <c r="H262" s="2" t="s">
        <v>573</v>
      </c>
      <c r="I262" s="5">
        <v>12120</v>
      </c>
      <c r="J262" s="5">
        <v>5800</v>
      </c>
      <c r="K262" s="2" t="s">
        <v>59</v>
      </c>
      <c r="L262" s="5">
        <v>54000</v>
      </c>
    </row>
    <row r="263" spans="1:12" s="6" customFormat="1" ht="26.1" customHeight="1" x14ac:dyDescent="0.2">
      <c r="A263" s="2" t="s">
        <v>575</v>
      </c>
      <c r="B263" s="2" t="s">
        <v>450</v>
      </c>
      <c r="C263" s="3" t="s">
        <v>576</v>
      </c>
      <c r="D263" s="2" t="s">
        <v>57</v>
      </c>
      <c r="E263" s="2" t="s">
        <v>58</v>
      </c>
      <c r="F263" s="9" t="s">
        <v>2180</v>
      </c>
      <c r="G263" s="14" t="str">
        <f>HYPERLINK("https://disk.yandex.ru/i/mgBYgw1N66071A","https://disk.yandex.ru/i/mgBYgw1N66071A")</f>
        <v>https://disk.yandex.ru/i/mgBYgw1N66071A</v>
      </c>
      <c r="H263" s="2" t="s">
        <v>577</v>
      </c>
      <c r="I263" s="5">
        <v>12120</v>
      </c>
      <c r="J263" s="5">
        <v>5800</v>
      </c>
      <c r="K263" s="2" t="s">
        <v>59</v>
      </c>
      <c r="L263" s="5">
        <v>54000</v>
      </c>
    </row>
    <row r="264" spans="1:12" s="6" customFormat="1" ht="26.1" customHeight="1" x14ac:dyDescent="0.2">
      <c r="A264" s="2" t="s">
        <v>578</v>
      </c>
      <c r="B264" s="2" t="s">
        <v>450</v>
      </c>
      <c r="C264" s="3" t="s">
        <v>576</v>
      </c>
      <c r="D264" s="2" t="s">
        <v>57</v>
      </c>
      <c r="E264" s="2" t="s">
        <v>58</v>
      </c>
      <c r="F264" s="9" t="s">
        <v>2181</v>
      </c>
      <c r="G264" s="14" t="str">
        <f>HYPERLINK("https://disk.yandex.ru/i/mgBYgw1N66071A","https://disk.yandex.ru/i/mgBYgw1N66071A")</f>
        <v>https://disk.yandex.ru/i/mgBYgw1N66071A</v>
      </c>
      <c r="H264" s="2" t="s">
        <v>577</v>
      </c>
      <c r="I264" s="5">
        <v>12120</v>
      </c>
      <c r="J264" s="5">
        <v>5800</v>
      </c>
      <c r="K264" s="2" t="s">
        <v>59</v>
      </c>
      <c r="L264" s="5">
        <v>54000</v>
      </c>
    </row>
    <row r="265" spans="1:12" s="6" customFormat="1" ht="26.1" customHeight="1" x14ac:dyDescent="0.2">
      <c r="A265" s="2" t="s">
        <v>579</v>
      </c>
      <c r="B265" s="2" t="s">
        <v>450</v>
      </c>
      <c r="C265" s="3" t="s">
        <v>580</v>
      </c>
      <c r="D265" s="2" t="s">
        <v>57</v>
      </c>
      <c r="E265" s="2" t="s">
        <v>58</v>
      </c>
      <c r="F265" s="9" t="s">
        <v>2182</v>
      </c>
      <c r="G265" s="14" t="str">
        <f>HYPERLINK("https://disk.yandex.ru/i/k9P25UhZlE1c6Q","https://disk.yandex.ru/i/k9P25UhZlE1c6Q")</f>
        <v>https://disk.yandex.ru/i/k9P25UhZlE1c6Q</v>
      </c>
      <c r="H265" s="2" t="s">
        <v>581</v>
      </c>
      <c r="I265" s="5">
        <v>12120</v>
      </c>
      <c r="J265" s="5">
        <v>5800</v>
      </c>
      <c r="K265" s="2" t="s">
        <v>59</v>
      </c>
      <c r="L265" s="5">
        <v>54000</v>
      </c>
    </row>
    <row r="266" spans="1:12" s="6" customFormat="1" ht="26.1" customHeight="1" x14ac:dyDescent="0.2">
      <c r="A266" s="2" t="s">
        <v>582</v>
      </c>
      <c r="B266" s="2" t="s">
        <v>450</v>
      </c>
      <c r="C266" s="3" t="s">
        <v>580</v>
      </c>
      <c r="D266" s="2" t="s">
        <v>57</v>
      </c>
      <c r="E266" s="2" t="s">
        <v>58</v>
      </c>
      <c r="F266" s="12" t="s">
        <v>2183</v>
      </c>
      <c r="G266" s="14" t="str">
        <f>HYPERLINK("https://disk.yandex.ru/i/k9P25UhZlE1c6Q","https://disk.yandex.ru/i/k9P25UhZlE1c6Q")</f>
        <v>https://disk.yandex.ru/i/k9P25UhZlE1c6Q</v>
      </c>
      <c r="H266" s="2" t="s">
        <v>581</v>
      </c>
      <c r="I266" s="5">
        <v>12120</v>
      </c>
      <c r="J266" s="5">
        <v>5800</v>
      </c>
      <c r="K266" s="2" t="s">
        <v>59</v>
      </c>
      <c r="L266" s="5">
        <v>54000</v>
      </c>
    </row>
    <row r="267" spans="1:12" s="6" customFormat="1" ht="26.1" customHeight="1" x14ac:dyDescent="0.2">
      <c r="A267" s="2" t="s">
        <v>583</v>
      </c>
      <c r="B267" s="2" t="s">
        <v>450</v>
      </c>
      <c r="C267" s="3" t="s">
        <v>584</v>
      </c>
      <c r="D267" s="2" t="s">
        <v>57</v>
      </c>
      <c r="E267" s="2" t="s">
        <v>58</v>
      </c>
      <c r="F267" s="9" t="s">
        <v>2772</v>
      </c>
      <c r="G267" s="14" t="str">
        <f>HYPERLINK("https://disk.yandex.ru/i/2YeF6g8yGhZ14g","https://disk.yandex.ru/i/2YeF6g8yGhZ14g")</f>
        <v>https://disk.yandex.ru/i/2YeF6g8yGhZ14g</v>
      </c>
      <c r="H267" s="2" t="s">
        <v>585</v>
      </c>
      <c r="I267" s="5">
        <v>12120</v>
      </c>
      <c r="J267" s="5">
        <v>5800</v>
      </c>
      <c r="K267" s="2" t="s">
        <v>59</v>
      </c>
      <c r="L267" s="5">
        <v>54000</v>
      </c>
    </row>
    <row r="268" spans="1:12" s="6" customFormat="1" ht="26.1" customHeight="1" x14ac:dyDescent="0.2">
      <c r="A268" s="2" t="s">
        <v>586</v>
      </c>
      <c r="B268" s="2" t="s">
        <v>450</v>
      </c>
      <c r="C268" s="3" t="s">
        <v>584</v>
      </c>
      <c r="D268" s="2" t="s">
        <v>57</v>
      </c>
      <c r="E268" s="2" t="s">
        <v>58</v>
      </c>
      <c r="F268" s="9" t="s">
        <v>2773</v>
      </c>
      <c r="G268" s="14" t="str">
        <f>HYPERLINK("https://disk.yandex.ru/i/2YeF6g8yGhZ14g","https://disk.yandex.ru/i/2YeF6g8yGhZ14g")</f>
        <v>https://disk.yandex.ru/i/2YeF6g8yGhZ14g</v>
      </c>
      <c r="H268" s="2" t="s">
        <v>585</v>
      </c>
      <c r="I268" s="5">
        <v>12120</v>
      </c>
      <c r="J268" s="5">
        <v>5800</v>
      </c>
      <c r="K268" s="2" t="s">
        <v>59</v>
      </c>
      <c r="L268" s="5">
        <v>54000</v>
      </c>
    </row>
    <row r="269" spans="1:12" s="6" customFormat="1" ht="26.1" customHeight="1" x14ac:dyDescent="0.2">
      <c r="A269" s="2" t="s">
        <v>587</v>
      </c>
      <c r="B269" s="2" t="s">
        <v>450</v>
      </c>
      <c r="C269" s="3" t="s">
        <v>588</v>
      </c>
      <c r="D269" s="2" t="s">
        <v>57</v>
      </c>
      <c r="E269" s="2" t="s">
        <v>58</v>
      </c>
      <c r="F269" s="9" t="s">
        <v>2184</v>
      </c>
      <c r="G269" s="14" t="str">
        <f>HYPERLINK("https://disk.yandex.ru/i/EqJv1YgF-oPhIg","https://disk.yandex.ru/i/EqJv1YgF-oPhIg")</f>
        <v>https://disk.yandex.ru/i/EqJv1YgF-oPhIg</v>
      </c>
      <c r="H269" s="2" t="s">
        <v>589</v>
      </c>
      <c r="I269" s="5">
        <v>12120</v>
      </c>
      <c r="J269" s="5">
        <v>5800</v>
      </c>
      <c r="K269" s="2" t="s">
        <v>59</v>
      </c>
      <c r="L269" s="5">
        <v>54000</v>
      </c>
    </row>
    <row r="270" spans="1:12" s="6" customFormat="1" ht="26.1" customHeight="1" x14ac:dyDescent="0.2">
      <c r="A270" s="2" t="s">
        <v>590</v>
      </c>
      <c r="B270" s="2" t="s">
        <v>450</v>
      </c>
      <c r="C270" s="3" t="s">
        <v>588</v>
      </c>
      <c r="D270" s="2" t="s">
        <v>57</v>
      </c>
      <c r="E270" s="2" t="s">
        <v>58</v>
      </c>
      <c r="F270" s="9" t="s">
        <v>2185</v>
      </c>
      <c r="G270" s="14" t="str">
        <f>HYPERLINK("https://disk.yandex.ru/i/EqJv1YgF-oPhIg","https://disk.yandex.ru/i/EqJv1YgF-oPhIg")</f>
        <v>https://disk.yandex.ru/i/EqJv1YgF-oPhIg</v>
      </c>
      <c r="H270" s="2" t="s">
        <v>589</v>
      </c>
      <c r="I270" s="5">
        <v>12120</v>
      </c>
      <c r="J270" s="5">
        <v>5800</v>
      </c>
      <c r="K270" s="2" t="s">
        <v>59</v>
      </c>
      <c r="L270" s="5">
        <v>54000</v>
      </c>
    </row>
    <row r="271" spans="1:12" s="6" customFormat="1" ht="26.1" customHeight="1" x14ac:dyDescent="0.2">
      <c r="A271" s="2" t="s">
        <v>591</v>
      </c>
      <c r="B271" s="2" t="s">
        <v>450</v>
      </c>
      <c r="C271" s="3" t="s">
        <v>592</v>
      </c>
      <c r="D271" s="2" t="s">
        <v>57</v>
      </c>
      <c r="E271" s="2" t="s">
        <v>58</v>
      </c>
      <c r="F271" s="9" t="s">
        <v>2186</v>
      </c>
      <c r="G271" s="14" t="str">
        <f>HYPERLINK("https://disk.yandex.ru/i/ZwrkFSvgY6_Jqg","https://disk.yandex.ru/i/ZwrkFSvgY6_Jqg")</f>
        <v>https://disk.yandex.ru/i/ZwrkFSvgY6_Jqg</v>
      </c>
      <c r="H271" s="2" t="s">
        <v>593</v>
      </c>
      <c r="I271" s="5">
        <v>12120</v>
      </c>
      <c r="J271" s="5">
        <v>5800</v>
      </c>
      <c r="K271" s="2" t="s">
        <v>59</v>
      </c>
      <c r="L271" s="5">
        <v>54000</v>
      </c>
    </row>
    <row r="272" spans="1:12" s="6" customFormat="1" ht="26.1" customHeight="1" x14ac:dyDescent="0.2">
      <c r="A272" s="2" t="s">
        <v>594</v>
      </c>
      <c r="B272" s="2" t="s">
        <v>450</v>
      </c>
      <c r="C272" s="3" t="s">
        <v>592</v>
      </c>
      <c r="D272" s="2" t="s">
        <v>57</v>
      </c>
      <c r="E272" s="2" t="s">
        <v>58</v>
      </c>
      <c r="F272" s="9" t="s">
        <v>2187</v>
      </c>
      <c r="G272" s="14" t="str">
        <f>HYPERLINK("https://disk.yandex.ru/i/ZwrkFSvgY6_Jqg","https://disk.yandex.ru/i/ZwrkFSvgY6_Jqg")</f>
        <v>https://disk.yandex.ru/i/ZwrkFSvgY6_Jqg</v>
      </c>
      <c r="H272" s="2" t="s">
        <v>593</v>
      </c>
      <c r="I272" s="5">
        <v>12120</v>
      </c>
      <c r="J272" s="5">
        <v>5800</v>
      </c>
      <c r="K272" s="2" t="s">
        <v>59</v>
      </c>
      <c r="L272" s="5">
        <v>54000</v>
      </c>
    </row>
    <row r="273" spans="1:12" s="6" customFormat="1" ht="26.1" customHeight="1" x14ac:dyDescent="0.2">
      <c r="A273" s="2" t="s">
        <v>595</v>
      </c>
      <c r="B273" s="2" t="s">
        <v>450</v>
      </c>
      <c r="C273" s="3" t="s">
        <v>596</v>
      </c>
      <c r="D273" s="2" t="s">
        <v>57</v>
      </c>
      <c r="E273" s="2" t="s">
        <v>58</v>
      </c>
      <c r="F273" s="9" t="s">
        <v>2188</v>
      </c>
      <c r="G273" s="14" t="str">
        <f>HYPERLINK("https://disk.yandex.ru/i/CMYhQFaVIOS_HA","https://disk.yandex.ru/i/CMYhQFaVIOS_HA")</f>
        <v>https://disk.yandex.ru/i/CMYhQFaVIOS_HA</v>
      </c>
      <c r="H273" s="2" t="s">
        <v>597</v>
      </c>
      <c r="I273" s="5">
        <v>12120</v>
      </c>
      <c r="J273" s="5">
        <v>5800</v>
      </c>
      <c r="K273" s="2" t="s">
        <v>59</v>
      </c>
      <c r="L273" s="5">
        <v>54000</v>
      </c>
    </row>
    <row r="274" spans="1:12" s="6" customFormat="1" ht="26.1" customHeight="1" x14ac:dyDescent="0.2">
      <c r="A274" s="2" t="s">
        <v>598</v>
      </c>
      <c r="B274" s="2" t="s">
        <v>450</v>
      </c>
      <c r="C274" s="3" t="s">
        <v>596</v>
      </c>
      <c r="D274" s="2" t="s">
        <v>57</v>
      </c>
      <c r="E274" s="2" t="s">
        <v>58</v>
      </c>
      <c r="F274" s="12" t="s">
        <v>2189</v>
      </c>
      <c r="G274" s="14" t="str">
        <f>HYPERLINK("https://disk.yandex.ru/i/CMYhQFaVIOS_HA","https://disk.yandex.ru/i/CMYhQFaVIOS_HA")</f>
        <v>https://disk.yandex.ru/i/CMYhQFaVIOS_HA</v>
      </c>
      <c r="H274" s="2" t="s">
        <v>597</v>
      </c>
      <c r="I274" s="5">
        <v>12120</v>
      </c>
      <c r="J274" s="5">
        <v>5800</v>
      </c>
      <c r="K274" s="2" t="s">
        <v>59</v>
      </c>
      <c r="L274" s="5">
        <v>48000</v>
      </c>
    </row>
    <row r="275" spans="1:12" s="6" customFormat="1" ht="26.1" customHeight="1" x14ac:dyDescent="0.2">
      <c r="A275" s="2" t="s">
        <v>599</v>
      </c>
      <c r="B275" s="2" t="s">
        <v>450</v>
      </c>
      <c r="C275" s="3" t="s">
        <v>600</v>
      </c>
      <c r="D275" s="2" t="s">
        <v>57</v>
      </c>
      <c r="E275" s="2" t="s">
        <v>58</v>
      </c>
      <c r="F275" s="9" t="s">
        <v>2190</v>
      </c>
      <c r="G275" s="14" t="str">
        <f>HYPERLINK("https://disk.yandex.ru/i/Ky5uKa4gdn1hkQ","https://disk.yandex.ru/i/Ky5uKa4gdn1hkQ")</f>
        <v>https://disk.yandex.ru/i/Ky5uKa4gdn1hkQ</v>
      </c>
      <c r="H275" s="2" t="s">
        <v>601</v>
      </c>
      <c r="I275" s="5">
        <v>12120</v>
      </c>
      <c r="J275" s="5">
        <v>5800</v>
      </c>
      <c r="K275" s="2" t="s">
        <v>59</v>
      </c>
      <c r="L275" s="5">
        <v>54000</v>
      </c>
    </row>
    <row r="276" spans="1:12" s="6" customFormat="1" ht="26.1" customHeight="1" x14ac:dyDescent="0.2">
      <c r="A276" s="2" t="s">
        <v>602</v>
      </c>
      <c r="B276" s="2" t="s">
        <v>450</v>
      </c>
      <c r="C276" s="3" t="s">
        <v>600</v>
      </c>
      <c r="D276" s="2" t="s">
        <v>57</v>
      </c>
      <c r="E276" s="2" t="s">
        <v>58</v>
      </c>
      <c r="F276" s="9" t="s">
        <v>2191</v>
      </c>
      <c r="G276" s="14" t="str">
        <f>HYPERLINK("https://disk.yandex.ru/i/Ky5uKa4gdn1hkQ","https://disk.yandex.ru/i/Ky5uKa4gdn1hkQ")</f>
        <v>https://disk.yandex.ru/i/Ky5uKa4gdn1hkQ</v>
      </c>
      <c r="H276" s="2" t="s">
        <v>601</v>
      </c>
      <c r="I276" s="5">
        <v>12120</v>
      </c>
      <c r="J276" s="5">
        <v>5800</v>
      </c>
      <c r="K276" s="2" t="s">
        <v>59</v>
      </c>
      <c r="L276" s="5">
        <v>54000</v>
      </c>
    </row>
    <row r="277" spans="1:12" s="6" customFormat="1" ht="26.1" customHeight="1" x14ac:dyDescent="0.2">
      <c r="A277" s="2" t="s">
        <v>603</v>
      </c>
      <c r="B277" s="2" t="s">
        <v>450</v>
      </c>
      <c r="C277" s="3" t="s">
        <v>604</v>
      </c>
      <c r="D277" s="2" t="s">
        <v>57</v>
      </c>
      <c r="E277" s="2" t="s">
        <v>58</v>
      </c>
      <c r="F277" s="9" t="s">
        <v>2192</v>
      </c>
      <c r="G277" s="14" t="str">
        <f>HYPERLINK("https://disk.yandex.ru/i/Sad44nzsnuGxsg","https://disk.yandex.ru/i/Sad44nzsnuGxsg")</f>
        <v>https://disk.yandex.ru/i/Sad44nzsnuGxsg</v>
      </c>
      <c r="H277" s="2" t="s">
        <v>605</v>
      </c>
      <c r="I277" s="5">
        <v>12120</v>
      </c>
      <c r="J277" s="5">
        <v>5800</v>
      </c>
      <c r="K277" s="2" t="s">
        <v>59</v>
      </c>
      <c r="L277" s="5">
        <v>62000</v>
      </c>
    </row>
    <row r="278" spans="1:12" s="6" customFormat="1" ht="26.1" customHeight="1" x14ac:dyDescent="0.2">
      <c r="A278" s="2" t="s">
        <v>606</v>
      </c>
      <c r="B278" s="2" t="s">
        <v>450</v>
      </c>
      <c r="C278" s="3" t="s">
        <v>604</v>
      </c>
      <c r="D278" s="2" t="s">
        <v>57</v>
      </c>
      <c r="E278" s="2" t="s">
        <v>58</v>
      </c>
      <c r="F278" s="9" t="s">
        <v>2193</v>
      </c>
      <c r="G278" s="14" t="str">
        <f>HYPERLINK("https://disk.yandex.ru/i/Sad44nzsnuGxsg","https://disk.yandex.ru/i/Sad44nzsnuGxsg")</f>
        <v>https://disk.yandex.ru/i/Sad44nzsnuGxsg</v>
      </c>
      <c r="H278" s="2" t="s">
        <v>605</v>
      </c>
      <c r="I278" s="5">
        <v>12120</v>
      </c>
      <c r="J278" s="5">
        <v>5800</v>
      </c>
      <c r="K278" s="2" t="s">
        <v>59</v>
      </c>
      <c r="L278" s="5">
        <v>62000</v>
      </c>
    </row>
    <row r="279" spans="1:12" s="6" customFormat="1" ht="26.1" customHeight="1" x14ac:dyDescent="0.2">
      <c r="A279" s="2" t="s">
        <v>607</v>
      </c>
      <c r="B279" s="2" t="s">
        <v>450</v>
      </c>
      <c r="C279" s="3" t="s">
        <v>608</v>
      </c>
      <c r="D279" s="2" t="s">
        <v>57</v>
      </c>
      <c r="E279" s="2" t="s">
        <v>58</v>
      </c>
      <c r="F279" s="9" t="s">
        <v>2774</v>
      </c>
      <c r="G279" s="14" t="str">
        <f>HYPERLINK("https://disk.yandex.ru/i/PaC8zUrbMvL1UQ","https://disk.yandex.ru/i/PaC8zUrbMvL1UQ")</f>
        <v>https://disk.yandex.ru/i/PaC8zUrbMvL1UQ</v>
      </c>
      <c r="H279" s="2" t="s">
        <v>609</v>
      </c>
      <c r="I279" s="5">
        <v>12120</v>
      </c>
      <c r="J279" s="5">
        <v>5800</v>
      </c>
      <c r="K279" s="2" t="s">
        <v>59</v>
      </c>
      <c r="L279" s="5">
        <v>62000</v>
      </c>
    </row>
    <row r="280" spans="1:12" s="6" customFormat="1" ht="26.1" customHeight="1" x14ac:dyDescent="0.2">
      <c r="A280" s="2" t="s">
        <v>610</v>
      </c>
      <c r="B280" s="2" t="s">
        <v>450</v>
      </c>
      <c r="C280" s="3" t="s">
        <v>608</v>
      </c>
      <c r="D280" s="2" t="s">
        <v>57</v>
      </c>
      <c r="E280" s="2" t="s">
        <v>58</v>
      </c>
      <c r="F280" s="9" t="s">
        <v>2194</v>
      </c>
      <c r="G280" s="14" t="str">
        <f>HYPERLINK("https://disk.yandex.ru/i/PaC8zUrbMvL1UQ","https://disk.yandex.ru/i/PaC8zUrbMvL1UQ")</f>
        <v>https://disk.yandex.ru/i/PaC8zUrbMvL1UQ</v>
      </c>
      <c r="H280" s="2" t="s">
        <v>609</v>
      </c>
      <c r="I280" s="5">
        <v>12120</v>
      </c>
      <c r="J280" s="5">
        <v>5800</v>
      </c>
      <c r="K280" s="2" t="s">
        <v>59</v>
      </c>
      <c r="L280" s="5">
        <v>62000</v>
      </c>
    </row>
    <row r="281" spans="1:12" s="6" customFormat="1" ht="26.1" customHeight="1" x14ac:dyDescent="0.2">
      <c r="A281" s="2" t="s">
        <v>611</v>
      </c>
      <c r="B281" s="2" t="s">
        <v>450</v>
      </c>
      <c r="C281" s="3" t="s">
        <v>612</v>
      </c>
      <c r="D281" s="2" t="s">
        <v>57</v>
      </c>
      <c r="E281" s="2" t="s">
        <v>58</v>
      </c>
      <c r="F281" s="12" t="s">
        <v>2195</v>
      </c>
      <c r="G281" s="14" t="str">
        <f>HYPERLINK("https://disk.yandex.ru/i/U15sTvuzVEpJcA","https://disk.yandex.ru/i/U15sTvuzVEpJcA")</f>
        <v>https://disk.yandex.ru/i/U15sTvuzVEpJcA</v>
      </c>
      <c r="H281" s="2" t="s">
        <v>613</v>
      </c>
      <c r="I281" s="5">
        <v>12120</v>
      </c>
      <c r="J281" s="5">
        <v>5800</v>
      </c>
      <c r="K281" s="2" t="s">
        <v>59</v>
      </c>
      <c r="L281" s="5">
        <v>62000</v>
      </c>
    </row>
    <row r="282" spans="1:12" s="6" customFormat="1" ht="26.1" customHeight="1" x14ac:dyDescent="0.2">
      <c r="A282" s="2" t="s">
        <v>614</v>
      </c>
      <c r="B282" s="2" t="s">
        <v>450</v>
      </c>
      <c r="C282" s="3" t="s">
        <v>612</v>
      </c>
      <c r="D282" s="2" t="s">
        <v>57</v>
      </c>
      <c r="E282" s="2" t="s">
        <v>58</v>
      </c>
      <c r="F282" s="9" t="s">
        <v>2196</v>
      </c>
      <c r="G282" s="14" t="str">
        <f>HYPERLINK("https://disk.yandex.ru/i/U15sTvuzVEpJcA","https://disk.yandex.ru/i/U15sTvuzVEpJcA")</f>
        <v>https://disk.yandex.ru/i/U15sTvuzVEpJcA</v>
      </c>
      <c r="H282" s="2" t="s">
        <v>613</v>
      </c>
      <c r="I282" s="5">
        <v>12120</v>
      </c>
      <c r="J282" s="5">
        <v>5800</v>
      </c>
      <c r="K282" s="2" t="s">
        <v>59</v>
      </c>
      <c r="L282" s="5">
        <v>62000</v>
      </c>
    </row>
    <row r="283" spans="1:12" s="6" customFormat="1" ht="26.1" customHeight="1" x14ac:dyDescent="0.2">
      <c r="A283" s="2" t="s">
        <v>615</v>
      </c>
      <c r="B283" s="2" t="s">
        <v>450</v>
      </c>
      <c r="C283" s="3" t="s">
        <v>616</v>
      </c>
      <c r="D283" s="2" t="s">
        <v>57</v>
      </c>
      <c r="E283" s="2" t="s">
        <v>58</v>
      </c>
      <c r="F283" s="9" t="s">
        <v>2197</v>
      </c>
      <c r="G283" s="14" t="str">
        <f>HYPERLINK("https://disk.yandex.ru/i/BWHhgGHzlo-AmQ","https://disk.yandex.ru/i/BWHhgGHzlo-AmQ")</f>
        <v>https://disk.yandex.ru/i/BWHhgGHzlo-AmQ</v>
      </c>
      <c r="H283" s="2" t="s">
        <v>617</v>
      </c>
      <c r="I283" s="5">
        <v>12120</v>
      </c>
      <c r="J283" s="5">
        <v>5800</v>
      </c>
      <c r="K283" s="2" t="s">
        <v>59</v>
      </c>
      <c r="L283" s="5">
        <v>62000</v>
      </c>
    </row>
    <row r="284" spans="1:12" s="6" customFormat="1" ht="26.1" customHeight="1" x14ac:dyDescent="0.2">
      <c r="A284" s="2" t="s">
        <v>618</v>
      </c>
      <c r="B284" s="2" t="s">
        <v>450</v>
      </c>
      <c r="C284" s="3" t="s">
        <v>616</v>
      </c>
      <c r="D284" s="2" t="s">
        <v>57</v>
      </c>
      <c r="E284" s="2" t="s">
        <v>58</v>
      </c>
      <c r="F284" s="9" t="s">
        <v>2775</v>
      </c>
      <c r="G284" s="14" t="str">
        <f>HYPERLINK("https://disk.yandex.ru/i/BWHhgGHzlo-AmQ","https://disk.yandex.ru/i/BWHhgGHzlo-AmQ")</f>
        <v>https://disk.yandex.ru/i/BWHhgGHzlo-AmQ</v>
      </c>
      <c r="H284" s="2" t="s">
        <v>617</v>
      </c>
      <c r="I284" s="5">
        <v>12120</v>
      </c>
      <c r="J284" s="5">
        <v>5800</v>
      </c>
      <c r="K284" s="2" t="s">
        <v>59</v>
      </c>
      <c r="L284" s="5">
        <v>62000</v>
      </c>
    </row>
    <row r="285" spans="1:12" s="6" customFormat="1" ht="26.1" customHeight="1" x14ac:dyDescent="0.2">
      <c r="A285" s="2" t="s">
        <v>619</v>
      </c>
      <c r="B285" s="2" t="s">
        <v>450</v>
      </c>
      <c r="C285" s="3" t="s">
        <v>608</v>
      </c>
      <c r="D285" s="2" t="s">
        <v>57</v>
      </c>
      <c r="E285" s="2" t="s">
        <v>58</v>
      </c>
      <c r="F285" s="12" t="s">
        <v>2198</v>
      </c>
      <c r="G285" s="14" t="str">
        <f>HYPERLINK("https://disk.yandex.ru/i/GyehFrv1t8qo0A","https://disk.yandex.ru/i/GyehFrv1t8qo0A")</f>
        <v>https://disk.yandex.ru/i/GyehFrv1t8qo0A</v>
      </c>
      <c r="H285" s="2" t="s">
        <v>620</v>
      </c>
      <c r="I285" s="5">
        <v>12120</v>
      </c>
      <c r="J285" s="5">
        <v>5800</v>
      </c>
      <c r="K285" s="2" t="s">
        <v>59</v>
      </c>
      <c r="L285" s="5">
        <v>62000</v>
      </c>
    </row>
    <row r="286" spans="1:12" s="6" customFormat="1" ht="26.1" customHeight="1" x14ac:dyDescent="0.2">
      <c r="A286" s="2" t="s">
        <v>621</v>
      </c>
      <c r="B286" s="2" t="s">
        <v>450</v>
      </c>
      <c r="C286" s="3" t="s">
        <v>608</v>
      </c>
      <c r="D286" s="2" t="s">
        <v>57</v>
      </c>
      <c r="E286" s="2" t="s">
        <v>58</v>
      </c>
      <c r="F286" s="9" t="s">
        <v>2199</v>
      </c>
      <c r="G286" s="14" t="str">
        <f>HYPERLINK("https://disk.yandex.ru/i/GyehFrv1t8qo0A","https://disk.yandex.ru/i/GyehFrv1t8qo0A")</f>
        <v>https://disk.yandex.ru/i/GyehFrv1t8qo0A</v>
      </c>
      <c r="H286" s="2" t="s">
        <v>620</v>
      </c>
      <c r="I286" s="5">
        <v>12120</v>
      </c>
      <c r="J286" s="5">
        <v>5800</v>
      </c>
      <c r="K286" s="2" t="s">
        <v>59</v>
      </c>
      <c r="L286" s="5">
        <v>62000</v>
      </c>
    </row>
    <row r="287" spans="1:12" s="6" customFormat="1" ht="26.1" customHeight="1" x14ac:dyDescent="0.2">
      <c r="A287" s="2" t="s">
        <v>622</v>
      </c>
      <c r="B287" s="2" t="s">
        <v>450</v>
      </c>
      <c r="C287" s="3" t="s">
        <v>608</v>
      </c>
      <c r="D287" s="2" t="s">
        <v>57</v>
      </c>
      <c r="E287" s="2" t="s">
        <v>58</v>
      </c>
      <c r="F287" s="9" t="s">
        <v>2200</v>
      </c>
      <c r="G287" s="14" t="str">
        <f>HYPERLINK("https://disk.yandex.ru/i/Aa92Jk-IW5k7lA","https://disk.yandex.ru/i/Aa92Jk-IW5k7lA")</f>
        <v>https://disk.yandex.ru/i/Aa92Jk-IW5k7lA</v>
      </c>
      <c r="H287" s="2" t="s">
        <v>623</v>
      </c>
      <c r="I287" s="5">
        <v>12120</v>
      </c>
      <c r="J287" s="5">
        <v>5800</v>
      </c>
      <c r="K287" s="2" t="s">
        <v>59</v>
      </c>
      <c r="L287" s="5">
        <v>62000</v>
      </c>
    </row>
    <row r="288" spans="1:12" s="6" customFormat="1" ht="26.1" customHeight="1" x14ac:dyDescent="0.2">
      <c r="A288" s="2" t="s">
        <v>624</v>
      </c>
      <c r="B288" s="2" t="s">
        <v>450</v>
      </c>
      <c r="C288" s="3" t="s">
        <v>608</v>
      </c>
      <c r="D288" s="2" t="s">
        <v>57</v>
      </c>
      <c r="E288" s="2" t="s">
        <v>58</v>
      </c>
      <c r="F288" s="9" t="s">
        <v>2201</v>
      </c>
      <c r="G288" s="14" t="str">
        <f>HYPERLINK("https://disk.yandex.ru/i/Aa92Jk-IW5k7lA","https://disk.yandex.ru/i/Aa92Jk-IW5k7lA")</f>
        <v>https://disk.yandex.ru/i/Aa92Jk-IW5k7lA</v>
      </c>
      <c r="H288" s="2" t="s">
        <v>623</v>
      </c>
      <c r="I288" s="5">
        <v>12120</v>
      </c>
      <c r="J288" s="5">
        <v>5800</v>
      </c>
      <c r="K288" s="2" t="s">
        <v>59</v>
      </c>
      <c r="L288" s="5">
        <v>62000</v>
      </c>
    </row>
    <row r="289" spans="1:12" s="6" customFormat="1" ht="26.1" customHeight="1" x14ac:dyDescent="0.2">
      <c r="A289" s="2" t="s">
        <v>625</v>
      </c>
      <c r="B289" s="2" t="s">
        <v>450</v>
      </c>
      <c r="C289" s="3" t="s">
        <v>626</v>
      </c>
      <c r="D289" s="2" t="s">
        <v>57</v>
      </c>
      <c r="E289" s="2" t="s">
        <v>58</v>
      </c>
      <c r="F289" s="12" t="s">
        <v>2202</v>
      </c>
      <c r="G289" s="14" t="str">
        <f>HYPERLINK("https://disk.yandex.ru/i/lraTH78YYu9ArQ","https://disk.yandex.ru/i/lraTH78YYu9ArQ")</f>
        <v>https://disk.yandex.ru/i/lraTH78YYu9ArQ</v>
      </c>
      <c r="H289" s="2" t="s">
        <v>627</v>
      </c>
      <c r="I289" s="5">
        <v>12120</v>
      </c>
      <c r="J289" s="5">
        <v>5800</v>
      </c>
      <c r="K289" s="2" t="s">
        <v>59</v>
      </c>
      <c r="L289" s="5">
        <v>62000</v>
      </c>
    </row>
    <row r="290" spans="1:12" s="6" customFormat="1" ht="26.1" customHeight="1" x14ac:dyDescent="0.2">
      <c r="A290" s="2" t="s">
        <v>628</v>
      </c>
      <c r="B290" s="2" t="s">
        <v>450</v>
      </c>
      <c r="C290" s="3" t="s">
        <v>626</v>
      </c>
      <c r="D290" s="2" t="s">
        <v>57</v>
      </c>
      <c r="E290" s="2" t="s">
        <v>58</v>
      </c>
      <c r="F290" s="9" t="s">
        <v>2203</v>
      </c>
      <c r="G290" s="14" t="str">
        <f>HYPERLINK("https://disk.yandex.ru/i/lraTH78YYu9ArQ","https://disk.yandex.ru/i/lraTH78YYu9ArQ")</f>
        <v>https://disk.yandex.ru/i/lraTH78YYu9ArQ</v>
      </c>
      <c r="H290" s="2" t="s">
        <v>627</v>
      </c>
      <c r="I290" s="5">
        <v>12120</v>
      </c>
      <c r="J290" s="5">
        <v>5800</v>
      </c>
      <c r="K290" s="2" t="s">
        <v>59</v>
      </c>
      <c r="L290" s="5">
        <v>62000</v>
      </c>
    </row>
    <row r="291" spans="1:12" s="6" customFormat="1" ht="26.1" customHeight="1" x14ac:dyDescent="0.2">
      <c r="A291" s="2" t="s">
        <v>629</v>
      </c>
      <c r="B291" s="2" t="s">
        <v>450</v>
      </c>
      <c r="C291" s="3" t="s">
        <v>630</v>
      </c>
      <c r="D291" s="2" t="s">
        <v>57</v>
      </c>
      <c r="E291" s="2" t="s">
        <v>58</v>
      </c>
      <c r="F291" s="9" t="s">
        <v>2204</v>
      </c>
      <c r="G291" s="14" t="str">
        <f>HYPERLINK("https://disk.yandex.ru/i/EwUeToXnUA2Hnw","https://disk.yandex.ru/i/EwUeToXnUA2Hnw")</f>
        <v>https://disk.yandex.ru/i/EwUeToXnUA2Hnw</v>
      </c>
      <c r="H291" s="2" t="s">
        <v>631</v>
      </c>
      <c r="I291" s="5">
        <v>12120</v>
      </c>
      <c r="J291" s="5">
        <v>5800</v>
      </c>
      <c r="K291" s="2" t="s">
        <v>59</v>
      </c>
      <c r="L291" s="5">
        <v>62000</v>
      </c>
    </row>
    <row r="292" spans="1:12" s="6" customFormat="1" ht="26.1" customHeight="1" x14ac:dyDescent="0.2">
      <c r="A292" s="2" t="s">
        <v>632</v>
      </c>
      <c r="B292" s="2" t="s">
        <v>450</v>
      </c>
      <c r="C292" s="3" t="s">
        <v>630</v>
      </c>
      <c r="D292" s="2" t="s">
        <v>57</v>
      </c>
      <c r="E292" s="2" t="s">
        <v>58</v>
      </c>
      <c r="F292" s="9" t="s">
        <v>2205</v>
      </c>
      <c r="G292" s="14" t="str">
        <f>HYPERLINK("https://disk.yandex.ru/i/EwUeToXnUA2Hnw","https://disk.yandex.ru/i/EwUeToXnUA2Hnw")</f>
        <v>https://disk.yandex.ru/i/EwUeToXnUA2Hnw</v>
      </c>
      <c r="H292" s="2" t="s">
        <v>631</v>
      </c>
      <c r="I292" s="5">
        <v>12120</v>
      </c>
      <c r="J292" s="5">
        <v>5800</v>
      </c>
      <c r="K292" s="2" t="s">
        <v>59</v>
      </c>
      <c r="L292" s="5">
        <v>62000</v>
      </c>
    </row>
    <row r="293" spans="1:12" s="6" customFormat="1" ht="26.1" customHeight="1" x14ac:dyDescent="0.2">
      <c r="A293" s="2" t="s">
        <v>633</v>
      </c>
      <c r="B293" s="2" t="s">
        <v>450</v>
      </c>
      <c r="C293" s="3" t="s">
        <v>634</v>
      </c>
      <c r="D293" s="2" t="s">
        <v>57</v>
      </c>
      <c r="E293" s="2" t="s">
        <v>58</v>
      </c>
      <c r="F293" s="9" t="s">
        <v>2206</v>
      </c>
      <c r="G293" s="14" t="str">
        <f>HYPERLINK("https://disk.yandex.ru/i/TBgJvN9aQilG-A","https://disk.yandex.ru/i/TBgJvN9aQilG-A")</f>
        <v>https://disk.yandex.ru/i/TBgJvN9aQilG-A</v>
      </c>
      <c r="H293" s="2" t="s">
        <v>635</v>
      </c>
      <c r="I293" s="5">
        <v>12120</v>
      </c>
      <c r="J293" s="5">
        <v>5800</v>
      </c>
      <c r="K293" s="2" t="s">
        <v>59</v>
      </c>
      <c r="L293" s="5">
        <v>62000</v>
      </c>
    </row>
    <row r="294" spans="1:12" s="6" customFormat="1" ht="26.1" customHeight="1" x14ac:dyDescent="0.2">
      <c r="A294" s="2" t="s">
        <v>636</v>
      </c>
      <c r="B294" s="2" t="s">
        <v>450</v>
      </c>
      <c r="C294" s="3" t="s">
        <v>634</v>
      </c>
      <c r="D294" s="2" t="s">
        <v>57</v>
      </c>
      <c r="E294" s="2" t="s">
        <v>58</v>
      </c>
      <c r="F294" s="9" t="s">
        <v>2207</v>
      </c>
      <c r="G294" s="14" t="str">
        <f>HYPERLINK("https://disk.yandex.ru/i/TBgJvN9aQilG-A","https://disk.yandex.ru/i/TBgJvN9aQilG-A")</f>
        <v>https://disk.yandex.ru/i/TBgJvN9aQilG-A</v>
      </c>
      <c r="H294" s="2" t="s">
        <v>635</v>
      </c>
      <c r="I294" s="5">
        <v>12120</v>
      </c>
      <c r="J294" s="5">
        <v>5800</v>
      </c>
      <c r="K294" s="2" t="s">
        <v>59</v>
      </c>
      <c r="L294" s="5">
        <v>62000</v>
      </c>
    </row>
    <row r="295" spans="1:12" s="6" customFormat="1" ht="26.1" customHeight="1" x14ac:dyDescent="0.2">
      <c r="A295" s="2" t="s">
        <v>637</v>
      </c>
      <c r="B295" s="2" t="s">
        <v>450</v>
      </c>
      <c r="C295" s="3" t="s">
        <v>638</v>
      </c>
      <c r="D295" s="2" t="s">
        <v>57</v>
      </c>
      <c r="E295" s="2" t="s">
        <v>58</v>
      </c>
      <c r="F295" s="9" t="s">
        <v>2776</v>
      </c>
      <c r="G295" s="14" t="str">
        <f>HYPERLINK("https://disk.yandex.ru/i/P8cXlkNMshJh_w","https://disk.yandex.ru/i/P8cXlkNMshJh_w")</f>
        <v>https://disk.yandex.ru/i/P8cXlkNMshJh_w</v>
      </c>
      <c r="H295" s="2" t="s">
        <v>639</v>
      </c>
      <c r="I295" s="5">
        <v>12120</v>
      </c>
      <c r="J295" s="5">
        <v>5800</v>
      </c>
      <c r="K295" s="2" t="s">
        <v>59</v>
      </c>
      <c r="L295" s="5">
        <v>62000</v>
      </c>
    </row>
    <row r="296" spans="1:12" s="6" customFormat="1" ht="26.1" customHeight="1" x14ac:dyDescent="0.2">
      <c r="A296" s="2" t="s">
        <v>640</v>
      </c>
      <c r="B296" s="2" t="s">
        <v>450</v>
      </c>
      <c r="C296" s="3" t="s">
        <v>638</v>
      </c>
      <c r="D296" s="2" t="s">
        <v>57</v>
      </c>
      <c r="E296" s="2" t="s">
        <v>58</v>
      </c>
      <c r="F296" s="9" t="s">
        <v>2208</v>
      </c>
      <c r="G296" s="14" t="str">
        <f>HYPERLINK("https://disk.yandex.ru/i/P8cXlkNMshJh_w","https://disk.yandex.ru/i/P8cXlkNMshJh_w")</f>
        <v>https://disk.yandex.ru/i/P8cXlkNMshJh_w</v>
      </c>
      <c r="H296" s="2" t="s">
        <v>639</v>
      </c>
      <c r="I296" s="5">
        <v>12120</v>
      </c>
      <c r="J296" s="5">
        <v>5800</v>
      </c>
      <c r="K296" s="2" t="s">
        <v>59</v>
      </c>
      <c r="L296" s="5">
        <v>62000</v>
      </c>
    </row>
    <row r="297" spans="1:12" s="6" customFormat="1" ht="26.1" customHeight="1" x14ac:dyDescent="0.2">
      <c r="A297" s="2" t="s">
        <v>641</v>
      </c>
      <c r="B297" s="2" t="s">
        <v>450</v>
      </c>
      <c r="C297" s="3" t="s">
        <v>642</v>
      </c>
      <c r="D297" s="2" t="s">
        <v>57</v>
      </c>
      <c r="E297" s="2" t="s">
        <v>58</v>
      </c>
      <c r="F297" s="9" t="s">
        <v>2209</v>
      </c>
      <c r="G297" s="14" t="str">
        <f>HYPERLINK("https://disk.yandex.ru/i/QmEMcgjPPuJx9A","https://disk.yandex.ru/i/QmEMcgjPPuJx9A")</f>
        <v>https://disk.yandex.ru/i/QmEMcgjPPuJx9A</v>
      </c>
      <c r="H297" s="2" t="s">
        <v>643</v>
      </c>
      <c r="I297" s="5">
        <v>12120</v>
      </c>
      <c r="J297" s="5">
        <v>5800</v>
      </c>
      <c r="K297" s="2" t="s">
        <v>59</v>
      </c>
      <c r="L297" s="5">
        <v>54000</v>
      </c>
    </row>
    <row r="298" spans="1:12" s="6" customFormat="1" ht="26.1" customHeight="1" x14ac:dyDescent="0.2">
      <c r="A298" s="2" t="s">
        <v>644</v>
      </c>
      <c r="B298" s="2" t="s">
        <v>450</v>
      </c>
      <c r="C298" s="3" t="s">
        <v>642</v>
      </c>
      <c r="D298" s="2" t="s">
        <v>57</v>
      </c>
      <c r="E298" s="2" t="s">
        <v>58</v>
      </c>
      <c r="F298" s="9" t="s">
        <v>2210</v>
      </c>
      <c r="G298" s="14" t="str">
        <f>HYPERLINK("https://disk.yandex.ru/i/QmEMcgjPPuJx9A","https://disk.yandex.ru/i/QmEMcgjPPuJx9A")</f>
        <v>https://disk.yandex.ru/i/QmEMcgjPPuJx9A</v>
      </c>
      <c r="H298" s="2" t="s">
        <v>643</v>
      </c>
      <c r="I298" s="5">
        <v>12120</v>
      </c>
      <c r="J298" s="5">
        <v>5800</v>
      </c>
      <c r="K298" s="2" t="s">
        <v>59</v>
      </c>
      <c r="L298" s="5">
        <v>54000</v>
      </c>
    </row>
    <row r="299" spans="1:12" s="6" customFormat="1" ht="26.1" customHeight="1" x14ac:dyDescent="0.2">
      <c r="A299" s="2" t="s">
        <v>645</v>
      </c>
      <c r="B299" s="2" t="s">
        <v>450</v>
      </c>
      <c r="C299" s="3" t="s">
        <v>646</v>
      </c>
      <c r="D299" s="2" t="s">
        <v>57</v>
      </c>
      <c r="E299" s="2" t="s">
        <v>58</v>
      </c>
      <c r="F299" s="9" t="s">
        <v>2777</v>
      </c>
      <c r="G299" s="14" t="str">
        <f>HYPERLINK("https://disk.yandex.ru/i/tmbDTFvs7_1L2Q","https://disk.yandex.ru/i/tmbDTFvs7_1L2Q")</f>
        <v>https://disk.yandex.ru/i/tmbDTFvs7_1L2Q</v>
      </c>
      <c r="H299" s="2" t="s">
        <v>647</v>
      </c>
      <c r="I299" s="5">
        <v>12120</v>
      </c>
      <c r="J299" s="5">
        <v>5800</v>
      </c>
      <c r="K299" s="2" t="s">
        <v>59</v>
      </c>
      <c r="L299" s="5">
        <v>54000</v>
      </c>
    </row>
    <row r="300" spans="1:12" s="6" customFormat="1" ht="26.1" customHeight="1" x14ac:dyDescent="0.2">
      <c r="A300" s="2" t="s">
        <v>648</v>
      </c>
      <c r="B300" s="2" t="s">
        <v>450</v>
      </c>
      <c r="C300" s="3" t="s">
        <v>646</v>
      </c>
      <c r="D300" s="2" t="s">
        <v>57</v>
      </c>
      <c r="E300" s="2" t="s">
        <v>58</v>
      </c>
      <c r="F300" s="9" t="s">
        <v>2211</v>
      </c>
      <c r="G300" s="14" t="str">
        <f>HYPERLINK("https://disk.yandex.ru/i/tmbDTFvs7_1L2Q","https://disk.yandex.ru/i/tmbDTFvs7_1L2Q")</f>
        <v>https://disk.yandex.ru/i/tmbDTFvs7_1L2Q</v>
      </c>
      <c r="H300" s="2" t="s">
        <v>647</v>
      </c>
      <c r="I300" s="5">
        <v>12120</v>
      </c>
      <c r="J300" s="5">
        <v>5800</v>
      </c>
      <c r="K300" s="2" t="s">
        <v>59</v>
      </c>
      <c r="L300" s="5">
        <v>54000</v>
      </c>
    </row>
    <row r="301" spans="1:12" s="6" customFormat="1" ht="26.1" customHeight="1" x14ac:dyDescent="0.2">
      <c r="A301" s="2" t="s">
        <v>649</v>
      </c>
      <c r="B301" s="2" t="s">
        <v>450</v>
      </c>
      <c r="C301" s="3" t="s">
        <v>646</v>
      </c>
      <c r="D301" s="2" t="s">
        <v>57</v>
      </c>
      <c r="E301" s="2" t="s">
        <v>58</v>
      </c>
      <c r="F301" s="9" t="s">
        <v>2212</v>
      </c>
      <c r="G301" s="14" t="str">
        <f>HYPERLINK("https://disk.yandex.ru/i/tmbDTFvs7_1L2Q","https://disk.yandex.ru/i/tmbDTFvs7_1L2Q")</f>
        <v>https://disk.yandex.ru/i/tmbDTFvs7_1L2Q</v>
      </c>
      <c r="H301" s="2" t="s">
        <v>647</v>
      </c>
      <c r="I301" s="5">
        <v>12120</v>
      </c>
      <c r="J301" s="5">
        <v>5800</v>
      </c>
      <c r="K301" s="2" t="s">
        <v>59</v>
      </c>
      <c r="L301" s="5">
        <v>54000</v>
      </c>
    </row>
    <row r="302" spans="1:12" s="6" customFormat="1" ht="26.1" customHeight="1" x14ac:dyDescent="0.2">
      <c r="A302" s="2" t="s">
        <v>650</v>
      </c>
      <c r="B302" s="2" t="s">
        <v>450</v>
      </c>
      <c r="C302" s="3" t="s">
        <v>646</v>
      </c>
      <c r="D302" s="2" t="s">
        <v>57</v>
      </c>
      <c r="E302" s="2" t="s">
        <v>58</v>
      </c>
      <c r="F302" s="12" t="s">
        <v>2213</v>
      </c>
      <c r="G302" s="14" t="str">
        <f>HYPERLINK("https://disk.yandex.ru/i/tmbDTFvs7_1L2Q","https://disk.yandex.ru/i/tmbDTFvs7_1L2Q")</f>
        <v>https://disk.yandex.ru/i/tmbDTFvs7_1L2Q</v>
      </c>
      <c r="H302" s="2" t="s">
        <v>647</v>
      </c>
      <c r="I302" s="5">
        <v>12120</v>
      </c>
      <c r="J302" s="5">
        <v>5800</v>
      </c>
      <c r="K302" s="2" t="s">
        <v>59</v>
      </c>
      <c r="L302" s="5">
        <v>54000</v>
      </c>
    </row>
    <row r="303" spans="1:12" s="6" customFormat="1" ht="26.1" customHeight="1" x14ac:dyDescent="0.2">
      <c r="A303" s="2" t="s">
        <v>651</v>
      </c>
      <c r="B303" s="2" t="s">
        <v>450</v>
      </c>
      <c r="C303" s="3" t="s">
        <v>652</v>
      </c>
      <c r="D303" s="2" t="s">
        <v>57</v>
      </c>
      <c r="E303" s="2" t="s">
        <v>58</v>
      </c>
      <c r="F303" s="9" t="s">
        <v>2214</v>
      </c>
      <c r="G303" s="14" t="str">
        <f>HYPERLINK("https://disk.yandex.ru/i/KNShn2Zq2vsUfA","https://disk.yandex.ru/i/KNShn2Zq2vsUfA")</f>
        <v>https://disk.yandex.ru/i/KNShn2Zq2vsUfA</v>
      </c>
      <c r="H303" s="2" t="s">
        <v>653</v>
      </c>
      <c r="I303" s="5">
        <v>12120</v>
      </c>
      <c r="J303" s="5">
        <v>5800</v>
      </c>
      <c r="K303" s="2" t="s">
        <v>59</v>
      </c>
      <c r="L303" s="5">
        <v>62000</v>
      </c>
    </row>
    <row r="304" spans="1:12" s="6" customFormat="1" ht="26.1" customHeight="1" x14ac:dyDescent="0.2">
      <c r="A304" s="2" t="s">
        <v>654</v>
      </c>
      <c r="B304" s="2" t="s">
        <v>450</v>
      </c>
      <c r="C304" s="3" t="s">
        <v>652</v>
      </c>
      <c r="D304" s="2" t="s">
        <v>57</v>
      </c>
      <c r="E304" s="2" t="s">
        <v>58</v>
      </c>
      <c r="F304" s="9" t="s">
        <v>2215</v>
      </c>
      <c r="G304" s="14" t="str">
        <f>HYPERLINK("https://disk.yandex.ru/i/KNShn2Zq2vsUfA","https://disk.yandex.ru/i/KNShn2Zq2vsUfA")</f>
        <v>https://disk.yandex.ru/i/KNShn2Zq2vsUfA</v>
      </c>
      <c r="H304" s="2" t="s">
        <v>653</v>
      </c>
      <c r="I304" s="5">
        <v>12120</v>
      </c>
      <c r="J304" s="5">
        <v>5800</v>
      </c>
      <c r="K304" s="2" t="s">
        <v>59</v>
      </c>
      <c r="L304" s="5">
        <v>62000</v>
      </c>
    </row>
    <row r="305" spans="1:12" s="6" customFormat="1" ht="26.1" customHeight="1" x14ac:dyDescent="0.2">
      <c r="A305" s="2" t="s">
        <v>655</v>
      </c>
      <c r="B305" s="2" t="s">
        <v>450</v>
      </c>
      <c r="C305" s="3" t="s">
        <v>656</v>
      </c>
      <c r="D305" s="2" t="s">
        <v>57</v>
      </c>
      <c r="E305" s="2" t="s">
        <v>58</v>
      </c>
      <c r="F305" s="9" t="s">
        <v>2216</v>
      </c>
      <c r="G305" s="14" t="str">
        <f>HYPERLINK("https://disk.yandex.ru/i/HEPtG6qYyg6zzw","https://disk.yandex.ru/i/HEPtG6qYyg6zzw")</f>
        <v>https://disk.yandex.ru/i/HEPtG6qYyg6zzw</v>
      </c>
      <c r="H305" s="2" t="s">
        <v>657</v>
      </c>
      <c r="I305" s="5">
        <v>12120</v>
      </c>
      <c r="J305" s="5">
        <v>5800</v>
      </c>
      <c r="K305" s="2" t="s">
        <v>59</v>
      </c>
      <c r="L305" s="5">
        <v>54000</v>
      </c>
    </row>
    <row r="306" spans="1:12" s="6" customFormat="1" ht="26.1" customHeight="1" x14ac:dyDescent="0.2">
      <c r="A306" s="2" t="s">
        <v>658</v>
      </c>
      <c r="B306" s="2" t="s">
        <v>450</v>
      </c>
      <c r="C306" s="3" t="s">
        <v>656</v>
      </c>
      <c r="D306" s="2" t="s">
        <v>57</v>
      </c>
      <c r="E306" s="2" t="s">
        <v>58</v>
      </c>
      <c r="F306" s="9" t="s">
        <v>2217</v>
      </c>
      <c r="G306" s="14" t="str">
        <f>HYPERLINK("https://disk.yandex.ru/i/HEPtG6qYyg6zzw","https://disk.yandex.ru/i/HEPtG6qYyg6zzw")</f>
        <v>https://disk.yandex.ru/i/HEPtG6qYyg6zzw</v>
      </c>
      <c r="H306" s="2" t="s">
        <v>657</v>
      </c>
      <c r="I306" s="5">
        <v>12120</v>
      </c>
      <c r="J306" s="5">
        <v>5800</v>
      </c>
      <c r="K306" s="2" t="s">
        <v>59</v>
      </c>
      <c r="L306" s="5">
        <v>54000</v>
      </c>
    </row>
    <row r="307" spans="1:12" s="6" customFormat="1" ht="26.1" customHeight="1" x14ac:dyDescent="0.2">
      <c r="A307" s="2" t="s">
        <v>659</v>
      </c>
      <c r="B307" s="2" t="s">
        <v>450</v>
      </c>
      <c r="C307" s="3" t="s">
        <v>660</v>
      </c>
      <c r="D307" s="2" t="s">
        <v>57</v>
      </c>
      <c r="E307" s="2" t="s">
        <v>58</v>
      </c>
      <c r="F307" s="9" t="s">
        <v>2218</v>
      </c>
      <c r="G307" s="14" t="str">
        <f>HYPERLINK("https://disk.yandex.ru/i/w0U9GB261rUzQQ","https://disk.yandex.ru/i/w0U9GB261rUzQQ")</f>
        <v>https://disk.yandex.ru/i/w0U9GB261rUzQQ</v>
      </c>
      <c r="H307" s="2" t="s">
        <v>661</v>
      </c>
      <c r="I307" s="5">
        <v>12120</v>
      </c>
      <c r="J307" s="5">
        <v>5800</v>
      </c>
      <c r="K307" s="2" t="s">
        <v>59</v>
      </c>
      <c r="L307" s="5">
        <v>54000</v>
      </c>
    </row>
    <row r="308" spans="1:12" s="6" customFormat="1" ht="26.1" customHeight="1" x14ac:dyDescent="0.2">
      <c r="A308" s="2" t="s">
        <v>662</v>
      </c>
      <c r="B308" s="2" t="s">
        <v>450</v>
      </c>
      <c r="C308" s="3" t="s">
        <v>660</v>
      </c>
      <c r="D308" s="2" t="s">
        <v>57</v>
      </c>
      <c r="E308" s="2" t="s">
        <v>58</v>
      </c>
      <c r="F308" s="9" t="s">
        <v>2219</v>
      </c>
      <c r="G308" s="14" t="str">
        <f>HYPERLINK("https://disk.yandex.ru/i/w0U9GB261rUzQQ","https://disk.yandex.ru/i/w0U9GB261rUzQQ")</f>
        <v>https://disk.yandex.ru/i/w0U9GB261rUzQQ</v>
      </c>
      <c r="H308" s="2" t="s">
        <v>661</v>
      </c>
      <c r="I308" s="5">
        <v>12120</v>
      </c>
      <c r="J308" s="5">
        <v>5800</v>
      </c>
      <c r="K308" s="2" t="s">
        <v>59</v>
      </c>
      <c r="L308" s="5">
        <v>54000</v>
      </c>
    </row>
    <row r="309" spans="1:12" s="6" customFormat="1" ht="26.1" customHeight="1" x14ac:dyDescent="0.2">
      <c r="A309" s="2" t="s">
        <v>663</v>
      </c>
      <c r="B309" s="2" t="s">
        <v>450</v>
      </c>
      <c r="C309" s="3" t="s">
        <v>664</v>
      </c>
      <c r="D309" s="2" t="s">
        <v>57</v>
      </c>
      <c r="E309" s="2" t="s">
        <v>58</v>
      </c>
      <c r="F309" s="9" t="s">
        <v>2220</v>
      </c>
      <c r="G309" s="14" t="str">
        <f>HYPERLINK("https://disk.yandex.ru/i/5GKe6CPR2ROfiw","https://disk.yandex.ru/i/5GKe6CPR2ROfiw")</f>
        <v>https://disk.yandex.ru/i/5GKe6CPR2ROfiw</v>
      </c>
      <c r="H309" s="2" t="s">
        <v>665</v>
      </c>
      <c r="I309" s="5">
        <v>12120</v>
      </c>
      <c r="J309" s="5">
        <v>5800</v>
      </c>
      <c r="K309" s="2" t="s">
        <v>59</v>
      </c>
      <c r="L309" s="5">
        <v>54000</v>
      </c>
    </row>
    <row r="310" spans="1:12" s="6" customFormat="1" ht="26.1" customHeight="1" x14ac:dyDescent="0.2">
      <c r="A310" s="2" t="s">
        <v>666</v>
      </c>
      <c r="B310" s="2" t="s">
        <v>450</v>
      </c>
      <c r="C310" s="3" t="s">
        <v>664</v>
      </c>
      <c r="D310" s="2" t="s">
        <v>57</v>
      </c>
      <c r="E310" s="2" t="s">
        <v>58</v>
      </c>
      <c r="F310" s="9" t="s">
        <v>2221</v>
      </c>
      <c r="G310" s="14" t="str">
        <f>HYPERLINK("https://disk.yandex.ru/i/5GKe6CPR2ROfiw","https://disk.yandex.ru/i/5GKe6CPR2ROfiw")</f>
        <v>https://disk.yandex.ru/i/5GKe6CPR2ROfiw</v>
      </c>
      <c r="H310" s="2" t="s">
        <v>665</v>
      </c>
      <c r="I310" s="5">
        <v>12120</v>
      </c>
      <c r="J310" s="5">
        <v>5800</v>
      </c>
      <c r="K310" s="2" t="s">
        <v>59</v>
      </c>
      <c r="L310" s="5">
        <v>54000</v>
      </c>
    </row>
    <row r="311" spans="1:12" s="6" customFormat="1" ht="26.1" customHeight="1" x14ac:dyDescent="0.2">
      <c r="A311" s="2" t="s">
        <v>667</v>
      </c>
      <c r="B311" s="2" t="s">
        <v>450</v>
      </c>
      <c r="C311" s="3" t="s">
        <v>668</v>
      </c>
      <c r="D311" s="2" t="s">
        <v>57</v>
      </c>
      <c r="E311" s="2" t="s">
        <v>58</v>
      </c>
      <c r="F311" s="9" t="s">
        <v>2222</v>
      </c>
      <c r="G311" s="14" t="str">
        <f>HYPERLINK("https://disk.yandex.ru/i/J5klB5LigIdwLg","https://disk.yandex.ru/i/J5klB5LigIdwLg")</f>
        <v>https://disk.yandex.ru/i/J5klB5LigIdwLg</v>
      </c>
      <c r="H311" s="2" t="s">
        <v>669</v>
      </c>
      <c r="I311" s="5">
        <v>12120</v>
      </c>
      <c r="J311" s="5">
        <v>5800</v>
      </c>
      <c r="K311" s="2" t="s">
        <v>59</v>
      </c>
      <c r="L311" s="5">
        <v>54000</v>
      </c>
    </row>
    <row r="312" spans="1:12" s="6" customFormat="1" ht="26.1" customHeight="1" x14ac:dyDescent="0.2">
      <c r="A312" s="2" t="s">
        <v>670</v>
      </c>
      <c r="B312" s="2" t="s">
        <v>450</v>
      </c>
      <c r="C312" s="3" t="s">
        <v>668</v>
      </c>
      <c r="D312" s="2" t="s">
        <v>57</v>
      </c>
      <c r="E312" s="2" t="s">
        <v>58</v>
      </c>
      <c r="F312" s="9" t="s">
        <v>2223</v>
      </c>
      <c r="G312" s="14" t="str">
        <f>HYPERLINK("https://disk.yandex.ru/i/J5klB5LigIdwLg","https://disk.yandex.ru/i/J5klB5LigIdwLg")</f>
        <v>https://disk.yandex.ru/i/J5klB5LigIdwLg</v>
      </c>
      <c r="H312" s="2" t="s">
        <v>669</v>
      </c>
      <c r="I312" s="5">
        <v>12120</v>
      </c>
      <c r="J312" s="5">
        <v>5800</v>
      </c>
      <c r="K312" s="2" t="s">
        <v>59</v>
      </c>
      <c r="L312" s="5">
        <v>54000</v>
      </c>
    </row>
    <row r="313" spans="1:12" s="6" customFormat="1" ht="26.1" customHeight="1" x14ac:dyDescent="0.2">
      <c r="A313" s="2" t="s">
        <v>671</v>
      </c>
      <c r="B313" s="2" t="s">
        <v>450</v>
      </c>
      <c r="C313" s="3" t="s">
        <v>672</v>
      </c>
      <c r="D313" s="2" t="s">
        <v>57</v>
      </c>
      <c r="E313" s="2" t="s">
        <v>58</v>
      </c>
      <c r="F313" s="11" t="s">
        <v>2224</v>
      </c>
      <c r="G313" s="14" t="str">
        <f>HYPERLINK("https://disk.yandex.ru/i/YIfgt7BW4Mu3uw","https://disk.yandex.ru/i/YIfgt7BW4Mu3uw")</f>
        <v>https://disk.yandex.ru/i/YIfgt7BW4Mu3uw</v>
      </c>
      <c r="H313" s="2" t="s">
        <v>673</v>
      </c>
      <c r="I313" s="5">
        <v>12120</v>
      </c>
      <c r="J313" s="5">
        <v>5800</v>
      </c>
      <c r="K313" s="2" t="s">
        <v>59</v>
      </c>
      <c r="L313" s="5">
        <v>54000</v>
      </c>
    </row>
    <row r="314" spans="1:12" s="6" customFormat="1" ht="26.1" customHeight="1" x14ac:dyDescent="0.2">
      <c r="A314" s="2" t="s">
        <v>674</v>
      </c>
      <c r="B314" s="2" t="s">
        <v>450</v>
      </c>
      <c r="C314" s="3" t="s">
        <v>672</v>
      </c>
      <c r="D314" s="2" t="s">
        <v>57</v>
      </c>
      <c r="E314" s="2" t="s">
        <v>58</v>
      </c>
      <c r="F314" s="9" t="s">
        <v>2225</v>
      </c>
      <c r="G314" s="14" t="str">
        <f>HYPERLINK("https://disk.yandex.ru/i/YIfgt7BW4Mu3uw","https://disk.yandex.ru/i/YIfgt7BW4Mu3uw")</f>
        <v>https://disk.yandex.ru/i/YIfgt7BW4Mu3uw</v>
      </c>
      <c r="H314" s="2" t="s">
        <v>673</v>
      </c>
      <c r="I314" s="5">
        <v>12120</v>
      </c>
      <c r="J314" s="5">
        <v>5800</v>
      </c>
      <c r="K314" s="2" t="s">
        <v>59</v>
      </c>
      <c r="L314" s="5">
        <v>54000</v>
      </c>
    </row>
    <row r="315" spans="1:12" s="6" customFormat="1" ht="26.1" customHeight="1" x14ac:dyDescent="0.2">
      <c r="A315" s="2" t="s">
        <v>675</v>
      </c>
      <c r="B315" s="2" t="s">
        <v>450</v>
      </c>
      <c r="C315" s="3" t="s">
        <v>676</v>
      </c>
      <c r="D315" s="2" t="s">
        <v>57</v>
      </c>
      <c r="E315" s="2" t="s">
        <v>58</v>
      </c>
      <c r="F315" s="9" t="s">
        <v>2226</v>
      </c>
      <c r="G315" s="14" t="str">
        <f>HYPERLINK("https://disk.yandex.ru/i/J-ImWMAu8otSYw","https://disk.yandex.ru/i/J-ImWMAu8otSYw")</f>
        <v>https://disk.yandex.ru/i/J-ImWMAu8otSYw</v>
      </c>
      <c r="H315" s="2" t="s">
        <v>677</v>
      </c>
      <c r="I315" s="5">
        <v>12120</v>
      </c>
      <c r="J315" s="5">
        <v>5800</v>
      </c>
      <c r="K315" s="2" t="s">
        <v>59</v>
      </c>
      <c r="L315" s="5">
        <v>54000</v>
      </c>
    </row>
    <row r="316" spans="1:12" s="6" customFormat="1" ht="26.1" customHeight="1" x14ac:dyDescent="0.2">
      <c r="A316" s="2" t="s">
        <v>678</v>
      </c>
      <c r="B316" s="2" t="s">
        <v>450</v>
      </c>
      <c r="C316" s="3" t="s">
        <v>676</v>
      </c>
      <c r="D316" s="2" t="s">
        <v>57</v>
      </c>
      <c r="E316" s="2" t="s">
        <v>58</v>
      </c>
      <c r="F316" s="9" t="s">
        <v>2778</v>
      </c>
      <c r="G316" s="14" t="str">
        <f>HYPERLINK("https://disk.yandex.ru/i/J-ImWMAu8otSYw","https://disk.yandex.ru/i/J-ImWMAu8otSYw")</f>
        <v>https://disk.yandex.ru/i/J-ImWMAu8otSYw</v>
      </c>
      <c r="H316" s="2" t="s">
        <v>677</v>
      </c>
      <c r="I316" s="5">
        <v>12120</v>
      </c>
      <c r="J316" s="5">
        <v>5800</v>
      </c>
      <c r="K316" s="2" t="s">
        <v>59</v>
      </c>
      <c r="L316" s="5">
        <v>54000</v>
      </c>
    </row>
    <row r="317" spans="1:12" s="6" customFormat="1" ht="26.1" customHeight="1" x14ac:dyDescent="0.2">
      <c r="A317" s="2" t="s">
        <v>679</v>
      </c>
      <c r="B317" s="2" t="s">
        <v>450</v>
      </c>
      <c r="C317" s="3" t="s">
        <v>680</v>
      </c>
      <c r="D317" s="2" t="s">
        <v>57</v>
      </c>
      <c r="E317" s="2" t="s">
        <v>58</v>
      </c>
      <c r="F317" s="12" t="s">
        <v>2227</v>
      </c>
      <c r="G317" s="14" t="str">
        <f>HYPERLINK("https://disk.yandex.ru/i/lfvKcaRC4bIzmw","https://disk.yandex.ru/i/lfvKcaRC4bIzmw")</f>
        <v>https://disk.yandex.ru/i/lfvKcaRC4bIzmw</v>
      </c>
      <c r="H317" s="2" t="s">
        <v>681</v>
      </c>
      <c r="I317" s="5">
        <v>12120</v>
      </c>
      <c r="J317" s="5">
        <v>5800</v>
      </c>
      <c r="K317" s="2" t="s">
        <v>59</v>
      </c>
      <c r="L317" s="5">
        <v>62000</v>
      </c>
    </row>
    <row r="318" spans="1:12" s="6" customFormat="1" ht="26.1" customHeight="1" x14ac:dyDescent="0.2">
      <c r="A318" s="2" t="s">
        <v>682</v>
      </c>
      <c r="B318" s="2" t="s">
        <v>450</v>
      </c>
      <c r="C318" s="3" t="s">
        <v>680</v>
      </c>
      <c r="D318" s="2" t="s">
        <v>57</v>
      </c>
      <c r="E318" s="2" t="s">
        <v>58</v>
      </c>
      <c r="F318" s="9" t="s">
        <v>2228</v>
      </c>
      <c r="G318" s="14" t="str">
        <f>HYPERLINK("https://disk.yandex.ru/i/lfvKcaRC4bIzmw","https://disk.yandex.ru/i/lfvKcaRC4bIzmw")</f>
        <v>https://disk.yandex.ru/i/lfvKcaRC4bIzmw</v>
      </c>
      <c r="H318" s="2" t="s">
        <v>681</v>
      </c>
      <c r="I318" s="5">
        <v>12120</v>
      </c>
      <c r="J318" s="5">
        <v>5800</v>
      </c>
      <c r="K318" s="2" t="s">
        <v>59</v>
      </c>
      <c r="L318" s="5">
        <v>62000</v>
      </c>
    </row>
    <row r="319" spans="1:12" s="6" customFormat="1" ht="26.1" customHeight="1" x14ac:dyDescent="0.2">
      <c r="A319" s="2" t="s">
        <v>683</v>
      </c>
      <c r="B319" s="2" t="s">
        <v>450</v>
      </c>
      <c r="C319" s="3" t="s">
        <v>684</v>
      </c>
      <c r="D319" s="2" t="s">
        <v>57</v>
      </c>
      <c r="E319" s="2" t="s">
        <v>58</v>
      </c>
      <c r="F319" s="9" t="s">
        <v>2229</v>
      </c>
      <c r="G319" s="14" t="str">
        <f>HYPERLINK("https://disk.yandex.ru/i/WKAqFdhFy1Ld9A","https://disk.yandex.ru/i/WKAqFdhFy1Ld9A")</f>
        <v>https://disk.yandex.ru/i/WKAqFdhFy1Ld9A</v>
      </c>
      <c r="H319" s="2" t="s">
        <v>685</v>
      </c>
      <c r="I319" s="5">
        <v>12120</v>
      </c>
      <c r="J319" s="5">
        <v>5800</v>
      </c>
      <c r="K319" s="2" t="s">
        <v>59</v>
      </c>
      <c r="L319" s="5">
        <v>54000</v>
      </c>
    </row>
    <row r="320" spans="1:12" s="6" customFormat="1" ht="26.1" customHeight="1" x14ac:dyDescent="0.2">
      <c r="A320" s="2" t="s">
        <v>686</v>
      </c>
      <c r="B320" s="2" t="s">
        <v>450</v>
      </c>
      <c r="C320" s="3" t="s">
        <v>684</v>
      </c>
      <c r="D320" s="2" t="s">
        <v>57</v>
      </c>
      <c r="E320" s="2" t="s">
        <v>58</v>
      </c>
      <c r="F320" s="9" t="s">
        <v>2230</v>
      </c>
      <c r="G320" s="14" t="str">
        <f>HYPERLINK("https://disk.yandex.ru/i/WKAqFdhFy1Ld9A","https://disk.yandex.ru/i/WKAqFdhFy1Ld9A")</f>
        <v>https://disk.yandex.ru/i/WKAqFdhFy1Ld9A</v>
      </c>
      <c r="H320" s="2" t="s">
        <v>685</v>
      </c>
      <c r="I320" s="5">
        <v>12120</v>
      </c>
      <c r="J320" s="5">
        <v>5800</v>
      </c>
      <c r="K320" s="2" t="s">
        <v>59</v>
      </c>
      <c r="L320" s="5">
        <v>42000</v>
      </c>
    </row>
    <row r="321" spans="1:12" s="6" customFormat="1" ht="26.1" customHeight="1" x14ac:dyDescent="0.2">
      <c r="A321" s="2" t="s">
        <v>687</v>
      </c>
      <c r="B321" s="2" t="s">
        <v>450</v>
      </c>
      <c r="C321" s="3" t="s">
        <v>688</v>
      </c>
      <c r="D321" s="2" t="s">
        <v>57</v>
      </c>
      <c r="E321" s="2" t="s">
        <v>58</v>
      </c>
      <c r="F321" s="9" t="s">
        <v>2779</v>
      </c>
      <c r="G321" s="14" t="str">
        <f>HYPERLINK("https://disk.yandex.ru/i/oqp7cGYjCn8_fQ","https://disk.yandex.ru/i/oqp7cGYjCn8_fQ")</f>
        <v>https://disk.yandex.ru/i/oqp7cGYjCn8_fQ</v>
      </c>
      <c r="H321" s="2" t="s">
        <v>689</v>
      </c>
      <c r="I321" s="5">
        <v>12120</v>
      </c>
      <c r="J321" s="5">
        <v>5800</v>
      </c>
      <c r="K321" s="2" t="s">
        <v>59</v>
      </c>
      <c r="L321" s="5">
        <v>62000</v>
      </c>
    </row>
    <row r="322" spans="1:12" s="6" customFormat="1" ht="26.1" customHeight="1" x14ac:dyDescent="0.2">
      <c r="A322" s="2" t="s">
        <v>690</v>
      </c>
      <c r="B322" s="2" t="s">
        <v>450</v>
      </c>
      <c r="C322" s="3" t="s">
        <v>688</v>
      </c>
      <c r="D322" s="2" t="s">
        <v>57</v>
      </c>
      <c r="E322" s="2" t="s">
        <v>58</v>
      </c>
      <c r="F322" s="9" t="s">
        <v>2231</v>
      </c>
      <c r="G322" s="14" t="str">
        <f>HYPERLINK("https://disk.yandex.ru/i/oqp7cGYjCn8_fQ","https://disk.yandex.ru/i/oqp7cGYjCn8_fQ")</f>
        <v>https://disk.yandex.ru/i/oqp7cGYjCn8_fQ</v>
      </c>
      <c r="H322" s="2" t="s">
        <v>689</v>
      </c>
      <c r="I322" s="5">
        <v>12120</v>
      </c>
      <c r="J322" s="5">
        <v>5800</v>
      </c>
      <c r="K322" s="2" t="s">
        <v>59</v>
      </c>
      <c r="L322" s="5">
        <v>62000</v>
      </c>
    </row>
    <row r="323" spans="1:12" s="6" customFormat="1" ht="26.1" customHeight="1" x14ac:dyDescent="0.2">
      <c r="A323" s="2" t="s">
        <v>691</v>
      </c>
      <c r="B323" s="2" t="s">
        <v>450</v>
      </c>
      <c r="C323" s="3" t="s">
        <v>692</v>
      </c>
      <c r="D323" s="2" t="s">
        <v>57</v>
      </c>
      <c r="E323" s="2" t="s">
        <v>58</v>
      </c>
      <c r="F323" s="9" t="s">
        <v>2232</v>
      </c>
      <c r="G323" s="14" t="str">
        <f>HYPERLINK("https://disk.yandex.ru/i/h--Kn4vbL-L7lA","https://disk.yandex.ru/i/h--Kn4vbL-L7lA")</f>
        <v>https://disk.yandex.ru/i/h--Kn4vbL-L7lA</v>
      </c>
      <c r="H323" s="2" t="s">
        <v>693</v>
      </c>
      <c r="I323" s="5">
        <v>12120</v>
      </c>
      <c r="J323" s="5">
        <v>5800</v>
      </c>
      <c r="K323" s="2" t="s">
        <v>59</v>
      </c>
      <c r="L323" s="5">
        <v>54000</v>
      </c>
    </row>
    <row r="324" spans="1:12" s="6" customFormat="1" ht="26.1" customHeight="1" x14ac:dyDescent="0.2">
      <c r="A324" s="2" t="s">
        <v>694</v>
      </c>
      <c r="B324" s="2" t="s">
        <v>450</v>
      </c>
      <c r="C324" s="3" t="s">
        <v>692</v>
      </c>
      <c r="D324" s="2" t="s">
        <v>57</v>
      </c>
      <c r="E324" s="2" t="s">
        <v>58</v>
      </c>
      <c r="F324" s="9" t="s">
        <v>2233</v>
      </c>
      <c r="G324" s="14" t="str">
        <f>HYPERLINK("https://disk.yandex.ru/i/h--Kn4vbL-L7lA","https://disk.yandex.ru/i/h--Kn4vbL-L7lA")</f>
        <v>https://disk.yandex.ru/i/h--Kn4vbL-L7lA</v>
      </c>
      <c r="H324" s="2" t="s">
        <v>693</v>
      </c>
      <c r="I324" s="5">
        <v>12120</v>
      </c>
      <c r="J324" s="5">
        <v>5800</v>
      </c>
      <c r="K324" s="2" t="s">
        <v>59</v>
      </c>
      <c r="L324" s="5">
        <v>54000</v>
      </c>
    </row>
    <row r="325" spans="1:12" s="6" customFormat="1" ht="26.1" customHeight="1" x14ac:dyDescent="0.2">
      <c r="A325" s="2" t="s">
        <v>695</v>
      </c>
      <c r="B325" s="2" t="s">
        <v>450</v>
      </c>
      <c r="C325" s="3" t="s">
        <v>696</v>
      </c>
      <c r="D325" s="2" t="s">
        <v>57</v>
      </c>
      <c r="E325" s="2" t="s">
        <v>58</v>
      </c>
      <c r="F325" s="12" t="s">
        <v>2234</v>
      </c>
      <c r="G325" s="14" t="str">
        <f>HYPERLINK("https://disk.yandex.ru/i/E4qdxaBQxNW24Q","https://disk.yandex.ru/i/E4qdxaBQxNW24Q")</f>
        <v>https://disk.yandex.ru/i/E4qdxaBQxNW24Q</v>
      </c>
      <c r="H325" s="2" t="s">
        <v>697</v>
      </c>
      <c r="I325" s="5">
        <v>12120</v>
      </c>
      <c r="J325" s="5">
        <v>5800</v>
      </c>
      <c r="K325" s="2" t="s">
        <v>59</v>
      </c>
      <c r="L325" s="5">
        <v>62000</v>
      </c>
    </row>
    <row r="326" spans="1:12" s="6" customFormat="1" ht="26.1" customHeight="1" x14ac:dyDescent="0.2">
      <c r="A326" s="2" t="s">
        <v>698</v>
      </c>
      <c r="B326" s="2" t="s">
        <v>450</v>
      </c>
      <c r="C326" s="3" t="s">
        <v>696</v>
      </c>
      <c r="D326" s="2" t="s">
        <v>57</v>
      </c>
      <c r="E326" s="2" t="s">
        <v>58</v>
      </c>
      <c r="F326" s="12" t="s">
        <v>2235</v>
      </c>
      <c r="G326" s="14" t="str">
        <f>HYPERLINK("https://disk.yandex.ru/i/E4qdxaBQxNW24Q","https://disk.yandex.ru/i/E4qdxaBQxNW24Q")</f>
        <v>https://disk.yandex.ru/i/E4qdxaBQxNW24Q</v>
      </c>
      <c r="H326" s="2" t="s">
        <v>697</v>
      </c>
      <c r="I326" s="5">
        <v>12120</v>
      </c>
      <c r="J326" s="5">
        <v>5800</v>
      </c>
      <c r="K326" s="2" t="s">
        <v>59</v>
      </c>
      <c r="L326" s="5">
        <v>62000</v>
      </c>
    </row>
    <row r="327" spans="1:12" s="6" customFormat="1" ht="26.1" customHeight="1" x14ac:dyDescent="0.2">
      <c r="A327" s="2" t="s">
        <v>699</v>
      </c>
      <c r="B327" s="2" t="s">
        <v>450</v>
      </c>
      <c r="C327" s="3" t="s">
        <v>700</v>
      </c>
      <c r="D327" s="2" t="s">
        <v>57</v>
      </c>
      <c r="E327" s="2" t="s">
        <v>58</v>
      </c>
      <c r="F327" s="9" t="s">
        <v>2236</v>
      </c>
      <c r="G327" s="14" t="str">
        <f>HYPERLINK("https://disk.yandex.ru/i/25WIidAlj7cuyg","https://disk.yandex.ru/i/25WIidAlj7cuyg")</f>
        <v>https://disk.yandex.ru/i/25WIidAlj7cuyg</v>
      </c>
      <c r="H327" s="2" t="s">
        <v>701</v>
      </c>
      <c r="I327" s="5">
        <v>12120</v>
      </c>
      <c r="J327" s="5">
        <v>5800</v>
      </c>
      <c r="K327" s="2" t="s">
        <v>59</v>
      </c>
      <c r="L327" s="5">
        <v>62000</v>
      </c>
    </row>
    <row r="328" spans="1:12" s="6" customFormat="1" ht="26.1" customHeight="1" x14ac:dyDescent="0.2">
      <c r="A328" s="2" t="s">
        <v>702</v>
      </c>
      <c r="B328" s="2" t="s">
        <v>450</v>
      </c>
      <c r="C328" s="3" t="s">
        <v>700</v>
      </c>
      <c r="D328" s="2" t="s">
        <v>57</v>
      </c>
      <c r="E328" s="2" t="s">
        <v>58</v>
      </c>
      <c r="F328" s="9" t="s">
        <v>2780</v>
      </c>
      <c r="G328" s="14" t="str">
        <f>HYPERLINK("https://disk.yandex.ru/i/25WIidAlj7cuyg","https://disk.yandex.ru/i/25WIidAlj7cuyg")</f>
        <v>https://disk.yandex.ru/i/25WIidAlj7cuyg</v>
      </c>
      <c r="H328" s="2" t="s">
        <v>701</v>
      </c>
      <c r="I328" s="5">
        <v>12120</v>
      </c>
      <c r="J328" s="5">
        <v>5800</v>
      </c>
      <c r="K328" s="2" t="s">
        <v>59</v>
      </c>
      <c r="L328" s="5">
        <v>62000</v>
      </c>
    </row>
    <row r="329" spans="1:12" s="6" customFormat="1" ht="26.1" customHeight="1" x14ac:dyDescent="0.2">
      <c r="A329" s="2" t="s">
        <v>703</v>
      </c>
      <c r="B329" s="2" t="s">
        <v>450</v>
      </c>
      <c r="C329" s="3" t="s">
        <v>704</v>
      </c>
      <c r="D329" s="2" t="s">
        <v>57</v>
      </c>
      <c r="E329" s="2" t="s">
        <v>58</v>
      </c>
      <c r="F329" s="9" t="s">
        <v>2237</v>
      </c>
      <c r="G329" s="14" t="str">
        <f>HYPERLINK("https://disk.yandex.ru/i/2sWcc4rGl55jfQ","https://disk.yandex.ru/i/2sWcc4rGl55jfQ")</f>
        <v>https://disk.yandex.ru/i/2sWcc4rGl55jfQ</v>
      </c>
      <c r="H329" s="2" t="s">
        <v>705</v>
      </c>
      <c r="I329" s="5">
        <v>12120</v>
      </c>
      <c r="J329" s="5">
        <v>5800</v>
      </c>
      <c r="K329" s="2" t="s">
        <v>59</v>
      </c>
      <c r="L329" s="5">
        <v>54000</v>
      </c>
    </row>
    <row r="330" spans="1:12" s="6" customFormat="1" ht="26.1" customHeight="1" x14ac:dyDescent="0.2">
      <c r="A330" s="2" t="s">
        <v>706</v>
      </c>
      <c r="B330" s="2" t="s">
        <v>450</v>
      </c>
      <c r="C330" s="3" t="s">
        <v>704</v>
      </c>
      <c r="D330" s="2" t="s">
        <v>57</v>
      </c>
      <c r="E330" s="2" t="s">
        <v>58</v>
      </c>
      <c r="F330" s="9" t="s">
        <v>2238</v>
      </c>
      <c r="G330" s="14" t="str">
        <f>HYPERLINK("https://disk.yandex.ru/i/2sWcc4rGl55jfQ","https://disk.yandex.ru/i/2sWcc4rGl55jfQ")</f>
        <v>https://disk.yandex.ru/i/2sWcc4rGl55jfQ</v>
      </c>
      <c r="H330" s="2" t="s">
        <v>705</v>
      </c>
      <c r="I330" s="5">
        <v>12120</v>
      </c>
      <c r="J330" s="5">
        <v>5800</v>
      </c>
      <c r="K330" s="2" t="s">
        <v>59</v>
      </c>
      <c r="L330" s="5">
        <v>48000</v>
      </c>
    </row>
    <row r="331" spans="1:12" s="6" customFormat="1" ht="26.1" customHeight="1" x14ac:dyDescent="0.2">
      <c r="A331" s="2" t="s">
        <v>707</v>
      </c>
      <c r="B331" s="2" t="s">
        <v>450</v>
      </c>
      <c r="C331" s="3" t="s">
        <v>708</v>
      </c>
      <c r="D331" s="2" t="s">
        <v>57</v>
      </c>
      <c r="E331" s="2" t="s">
        <v>58</v>
      </c>
      <c r="F331" s="9" t="s">
        <v>2239</v>
      </c>
      <c r="G331" s="14" t="str">
        <f>HYPERLINK("https://disk.yandex.ru/i/ktIQoQy1Dd7ACA","https://disk.yandex.ru/i/ktIQoQy1Dd7ACA")</f>
        <v>https://disk.yandex.ru/i/ktIQoQy1Dd7ACA</v>
      </c>
      <c r="H331" s="2" t="s">
        <v>709</v>
      </c>
      <c r="I331" s="5">
        <v>12120</v>
      </c>
      <c r="J331" s="5">
        <v>5800</v>
      </c>
      <c r="K331" s="2" t="s">
        <v>59</v>
      </c>
      <c r="L331" s="5">
        <v>54000</v>
      </c>
    </row>
    <row r="332" spans="1:12" s="6" customFormat="1" ht="26.1" customHeight="1" x14ac:dyDescent="0.2">
      <c r="A332" s="2" t="s">
        <v>710</v>
      </c>
      <c r="B332" s="2" t="s">
        <v>450</v>
      </c>
      <c r="C332" s="3" t="s">
        <v>708</v>
      </c>
      <c r="D332" s="2" t="s">
        <v>57</v>
      </c>
      <c r="E332" s="2" t="s">
        <v>58</v>
      </c>
      <c r="F332" s="9" t="s">
        <v>2240</v>
      </c>
      <c r="G332" s="14" t="str">
        <f>HYPERLINK("https://disk.yandex.ru/i/ktIQoQy1Dd7ACA","https://disk.yandex.ru/i/ktIQoQy1Dd7ACA")</f>
        <v>https://disk.yandex.ru/i/ktIQoQy1Dd7ACA</v>
      </c>
      <c r="H332" s="2" t="s">
        <v>709</v>
      </c>
      <c r="I332" s="5">
        <v>12120</v>
      </c>
      <c r="J332" s="5">
        <v>5800</v>
      </c>
      <c r="K332" s="2" t="s">
        <v>59</v>
      </c>
      <c r="L332" s="5">
        <v>54000</v>
      </c>
    </row>
    <row r="333" spans="1:12" s="6" customFormat="1" ht="26.1" customHeight="1" x14ac:dyDescent="0.2">
      <c r="A333" s="2" t="s">
        <v>711</v>
      </c>
      <c r="B333" s="2" t="s">
        <v>450</v>
      </c>
      <c r="C333" s="3" t="s">
        <v>712</v>
      </c>
      <c r="D333" s="2" t="s">
        <v>57</v>
      </c>
      <c r="E333" s="2" t="s">
        <v>58</v>
      </c>
      <c r="F333" s="9" t="s">
        <v>2241</v>
      </c>
      <c r="G333" s="14" t="str">
        <f>HYPERLINK("https://disk.yandex.ru/i/941YqPMM0G-U2Q","https://disk.yandex.ru/i/941YqPMM0G-U2Q")</f>
        <v>https://disk.yandex.ru/i/941YqPMM0G-U2Q</v>
      </c>
      <c r="H333" s="2" t="s">
        <v>713</v>
      </c>
      <c r="I333" s="5">
        <v>12120</v>
      </c>
      <c r="J333" s="5">
        <v>5800</v>
      </c>
      <c r="K333" s="2" t="s">
        <v>59</v>
      </c>
      <c r="L333" s="5">
        <v>54000</v>
      </c>
    </row>
    <row r="334" spans="1:12" s="6" customFormat="1" ht="26.1" customHeight="1" x14ac:dyDescent="0.2">
      <c r="A334" s="2" t="s">
        <v>714</v>
      </c>
      <c r="B334" s="2" t="s">
        <v>450</v>
      </c>
      <c r="C334" s="3" t="s">
        <v>712</v>
      </c>
      <c r="D334" s="2" t="s">
        <v>57</v>
      </c>
      <c r="E334" s="2" t="s">
        <v>58</v>
      </c>
      <c r="F334" s="9" t="s">
        <v>2242</v>
      </c>
      <c r="G334" s="14" t="str">
        <f>HYPERLINK("https://disk.yandex.ru/i/941YqPMM0G-U2Q","https://disk.yandex.ru/i/941YqPMM0G-U2Q")</f>
        <v>https://disk.yandex.ru/i/941YqPMM0G-U2Q</v>
      </c>
      <c r="H334" s="2" t="s">
        <v>713</v>
      </c>
      <c r="I334" s="5">
        <v>12120</v>
      </c>
      <c r="J334" s="5">
        <v>5800</v>
      </c>
      <c r="K334" s="2" t="s">
        <v>59</v>
      </c>
      <c r="L334" s="5">
        <v>54000</v>
      </c>
    </row>
    <row r="335" spans="1:12" s="6" customFormat="1" ht="26.1" customHeight="1" x14ac:dyDescent="0.2">
      <c r="A335" s="2" t="s">
        <v>715</v>
      </c>
      <c r="B335" s="2" t="s">
        <v>450</v>
      </c>
      <c r="C335" s="3" t="s">
        <v>716</v>
      </c>
      <c r="D335" s="2" t="s">
        <v>57</v>
      </c>
      <c r="E335" s="2" t="s">
        <v>58</v>
      </c>
      <c r="F335" s="9" t="s">
        <v>2243</v>
      </c>
      <c r="G335" s="14" t="str">
        <f>HYPERLINK("https://disk.yandex.ru/i/hT5BhGkprVHkPg","https://disk.yandex.ru/i/hT5BhGkprVHkPg")</f>
        <v>https://disk.yandex.ru/i/hT5BhGkprVHkPg</v>
      </c>
      <c r="H335" s="2" t="s">
        <v>717</v>
      </c>
      <c r="I335" s="5">
        <v>12120</v>
      </c>
      <c r="J335" s="5">
        <v>5800</v>
      </c>
      <c r="K335" s="2" t="s">
        <v>59</v>
      </c>
      <c r="L335" s="5">
        <v>54000</v>
      </c>
    </row>
    <row r="336" spans="1:12" s="6" customFormat="1" ht="26.1" customHeight="1" x14ac:dyDescent="0.2">
      <c r="A336" s="2" t="s">
        <v>718</v>
      </c>
      <c r="B336" s="2" t="s">
        <v>450</v>
      </c>
      <c r="C336" s="3" t="s">
        <v>716</v>
      </c>
      <c r="D336" s="2" t="s">
        <v>57</v>
      </c>
      <c r="E336" s="2" t="s">
        <v>58</v>
      </c>
      <c r="F336" s="9" t="s">
        <v>2244</v>
      </c>
      <c r="G336" s="14" t="str">
        <f>HYPERLINK("https://disk.yandex.ru/i/hT5BhGkprVHkPg","https://disk.yandex.ru/i/hT5BhGkprVHkPg")</f>
        <v>https://disk.yandex.ru/i/hT5BhGkprVHkPg</v>
      </c>
      <c r="H336" s="2" t="s">
        <v>717</v>
      </c>
      <c r="I336" s="5">
        <v>12120</v>
      </c>
      <c r="J336" s="5">
        <v>5800</v>
      </c>
      <c r="K336" s="2" t="s">
        <v>59</v>
      </c>
      <c r="L336" s="5">
        <v>54000</v>
      </c>
    </row>
    <row r="337" spans="1:12" s="6" customFormat="1" ht="26.1" customHeight="1" x14ac:dyDescent="0.2">
      <c r="A337" s="2" t="s">
        <v>719</v>
      </c>
      <c r="B337" s="2" t="s">
        <v>450</v>
      </c>
      <c r="C337" s="3" t="s">
        <v>720</v>
      </c>
      <c r="D337" s="2" t="s">
        <v>57</v>
      </c>
      <c r="E337" s="2" t="s">
        <v>58</v>
      </c>
      <c r="F337" s="9" t="s">
        <v>2245</v>
      </c>
      <c r="G337" s="14" t="str">
        <f>HYPERLINK("https://disk.yandex.ru/i/GZwQFd4rgZPpfw","https://disk.yandex.ru/i/GZwQFd4rgZPpfw")</f>
        <v>https://disk.yandex.ru/i/GZwQFd4rgZPpfw</v>
      </c>
      <c r="H337" s="2" t="s">
        <v>721</v>
      </c>
      <c r="I337" s="5">
        <v>12120</v>
      </c>
      <c r="J337" s="5">
        <v>5800</v>
      </c>
      <c r="K337" s="2" t="s">
        <v>59</v>
      </c>
      <c r="L337" s="5">
        <v>54000</v>
      </c>
    </row>
    <row r="338" spans="1:12" s="6" customFormat="1" ht="26.1" customHeight="1" x14ac:dyDescent="0.2">
      <c r="A338" s="2" t="s">
        <v>722</v>
      </c>
      <c r="B338" s="2" t="s">
        <v>450</v>
      </c>
      <c r="C338" s="3" t="s">
        <v>720</v>
      </c>
      <c r="D338" s="2" t="s">
        <v>57</v>
      </c>
      <c r="E338" s="2" t="s">
        <v>58</v>
      </c>
      <c r="F338" s="9" t="s">
        <v>2246</v>
      </c>
      <c r="G338" s="14" t="str">
        <f>HYPERLINK("https://disk.yandex.ru/i/GZwQFd4rgZPpfw","https://disk.yandex.ru/i/GZwQFd4rgZPpfw")</f>
        <v>https://disk.yandex.ru/i/GZwQFd4rgZPpfw</v>
      </c>
      <c r="H338" s="2" t="s">
        <v>721</v>
      </c>
      <c r="I338" s="5">
        <v>12120</v>
      </c>
      <c r="J338" s="5">
        <v>5800</v>
      </c>
      <c r="K338" s="2" t="s">
        <v>59</v>
      </c>
      <c r="L338" s="5">
        <v>54000</v>
      </c>
    </row>
    <row r="339" spans="1:12" s="6" customFormat="1" ht="26.1" customHeight="1" x14ac:dyDescent="0.2">
      <c r="A339" s="2" t="s">
        <v>723</v>
      </c>
      <c r="B339" s="2" t="s">
        <v>450</v>
      </c>
      <c r="C339" s="3" t="s">
        <v>724</v>
      </c>
      <c r="D339" s="2" t="s">
        <v>57</v>
      </c>
      <c r="E339" s="2" t="s">
        <v>58</v>
      </c>
      <c r="F339" s="9" t="s">
        <v>2247</v>
      </c>
      <c r="G339" s="14" t="str">
        <f>HYPERLINK("https://disk.yandex.ru/i/o4awz-u7L25CGQ","https://disk.yandex.ru/i/o4awz-u7L25CGQ")</f>
        <v>https://disk.yandex.ru/i/o4awz-u7L25CGQ</v>
      </c>
      <c r="H339" s="2" t="s">
        <v>725</v>
      </c>
      <c r="I339" s="5">
        <v>12120</v>
      </c>
      <c r="J339" s="5">
        <v>5800</v>
      </c>
      <c r="K339" s="2" t="s">
        <v>59</v>
      </c>
      <c r="L339" s="5">
        <v>62000</v>
      </c>
    </row>
    <row r="340" spans="1:12" s="6" customFormat="1" ht="26.1" customHeight="1" x14ac:dyDescent="0.2">
      <c r="A340" s="2" t="s">
        <v>726</v>
      </c>
      <c r="B340" s="2" t="s">
        <v>450</v>
      </c>
      <c r="C340" s="3" t="s">
        <v>724</v>
      </c>
      <c r="D340" s="2" t="s">
        <v>57</v>
      </c>
      <c r="E340" s="2" t="s">
        <v>58</v>
      </c>
      <c r="F340" s="9" t="s">
        <v>2781</v>
      </c>
      <c r="G340" s="14" t="str">
        <f>HYPERLINK("https://disk.yandex.ru/i/o4awz-u7L25CGQ","https://disk.yandex.ru/i/o4awz-u7L25CGQ")</f>
        <v>https://disk.yandex.ru/i/o4awz-u7L25CGQ</v>
      </c>
      <c r="H340" s="2" t="s">
        <v>725</v>
      </c>
      <c r="I340" s="5">
        <v>12120</v>
      </c>
      <c r="J340" s="5">
        <v>5800</v>
      </c>
      <c r="K340" s="2" t="s">
        <v>59</v>
      </c>
      <c r="L340" s="5">
        <v>54000</v>
      </c>
    </row>
    <row r="341" spans="1:12" s="6" customFormat="1" ht="26.1" customHeight="1" x14ac:dyDescent="0.2">
      <c r="A341" s="2" t="s">
        <v>727</v>
      </c>
      <c r="B341" s="2" t="s">
        <v>450</v>
      </c>
      <c r="C341" s="3" t="s">
        <v>728</v>
      </c>
      <c r="D341" s="2" t="s">
        <v>57</v>
      </c>
      <c r="E341" s="2" t="s">
        <v>58</v>
      </c>
      <c r="F341" s="12" t="s">
        <v>2248</v>
      </c>
      <c r="G341" s="14" t="str">
        <f>HYPERLINK("https://disk.yandex.ru/i/OxbtEAKQsOPu6w","https://disk.yandex.ru/i/OxbtEAKQsOPu6w")</f>
        <v>https://disk.yandex.ru/i/OxbtEAKQsOPu6w</v>
      </c>
      <c r="H341" s="2" t="s">
        <v>729</v>
      </c>
      <c r="I341" s="5">
        <v>12120</v>
      </c>
      <c r="J341" s="5">
        <v>5800</v>
      </c>
      <c r="K341" s="2" t="s">
        <v>59</v>
      </c>
      <c r="L341" s="5">
        <v>54000</v>
      </c>
    </row>
    <row r="342" spans="1:12" s="6" customFormat="1" ht="26.1" customHeight="1" x14ac:dyDescent="0.2">
      <c r="A342" s="2" t="s">
        <v>730</v>
      </c>
      <c r="B342" s="2" t="s">
        <v>450</v>
      </c>
      <c r="C342" s="3" t="s">
        <v>728</v>
      </c>
      <c r="D342" s="2" t="s">
        <v>57</v>
      </c>
      <c r="E342" s="2" t="s">
        <v>58</v>
      </c>
      <c r="F342" s="9" t="s">
        <v>2249</v>
      </c>
      <c r="G342" s="14" t="str">
        <f>HYPERLINK("https://disk.yandex.ru/i/OxbtEAKQsOPu6w","https://disk.yandex.ru/i/OxbtEAKQsOPu6w")</f>
        <v>https://disk.yandex.ru/i/OxbtEAKQsOPu6w</v>
      </c>
      <c r="H342" s="2" t="s">
        <v>729</v>
      </c>
      <c r="I342" s="5">
        <v>12120</v>
      </c>
      <c r="J342" s="5">
        <v>5800</v>
      </c>
      <c r="K342" s="2" t="s">
        <v>59</v>
      </c>
      <c r="L342" s="5">
        <v>54000</v>
      </c>
    </row>
    <row r="343" spans="1:12" s="6" customFormat="1" ht="26.1" customHeight="1" x14ac:dyDescent="0.2">
      <c r="A343" s="2" t="s">
        <v>731</v>
      </c>
      <c r="B343" s="2" t="s">
        <v>450</v>
      </c>
      <c r="C343" s="3" t="s">
        <v>732</v>
      </c>
      <c r="D343" s="2" t="s">
        <v>57</v>
      </c>
      <c r="E343" s="2" t="s">
        <v>58</v>
      </c>
      <c r="F343" s="9" t="s">
        <v>2250</v>
      </c>
      <c r="G343" s="14" t="str">
        <f>HYPERLINK("https://disk.yandex.ru/i/2TqK2-aWlxY8SQ","https://disk.yandex.ru/i/2TqK2-aWlxY8SQ")</f>
        <v>https://disk.yandex.ru/i/2TqK2-aWlxY8SQ</v>
      </c>
      <c r="H343" s="2" t="s">
        <v>733</v>
      </c>
      <c r="I343" s="5">
        <v>12120</v>
      </c>
      <c r="J343" s="5">
        <v>5800</v>
      </c>
      <c r="K343" s="2" t="s">
        <v>59</v>
      </c>
      <c r="L343" s="5">
        <v>54000</v>
      </c>
    </row>
    <row r="344" spans="1:12" s="6" customFormat="1" ht="26.1" customHeight="1" x14ac:dyDescent="0.2">
      <c r="A344" s="2" t="s">
        <v>734</v>
      </c>
      <c r="B344" s="2" t="s">
        <v>450</v>
      </c>
      <c r="C344" s="3" t="s">
        <v>732</v>
      </c>
      <c r="D344" s="2" t="s">
        <v>57</v>
      </c>
      <c r="E344" s="2" t="s">
        <v>58</v>
      </c>
      <c r="F344" s="9" t="s">
        <v>2251</v>
      </c>
      <c r="G344" s="14" t="str">
        <f>HYPERLINK("https://disk.yandex.ru/i/2TqK2-aWlxY8SQ","https://disk.yandex.ru/i/2TqK2-aWlxY8SQ")</f>
        <v>https://disk.yandex.ru/i/2TqK2-aWlxY8SQ</v>
      </c>
      <c r="H344" s="2" t="s">
        <v>733</v>
      </c>
      <c r="I344" s="5">
        <v>12120</v>
      </c>
      <c r="J344" s="5">
        <v>5800</v>
      </c>
      <c r="K344" s="2" t="s">
        <v>59</v>
      </c>
      <c r="L344" s="5">
        <v>54000</v>
      </c>
    </row>
    <row r="345" spans="1:12" s="6" customFormat="1" ht="26.1" customHeight="1" x14ac:dyDescent="0.2">
      <c r="A345" s="2" t="s">
        <v>735</v>
      </c>
      <c r="B345" s="2" t="s">
        <v>450</v>
      </c>
      <c r="C345" s="3" t="s">
        <v>736</v>
      </c>
      <c r="D345" s="2" t="s">
        <v>57</v>
      </c>
      <c r="E345" s="2" t="s">
        <v>58</v>
      </c>
      <c r="F345" s="9" t="s">
        <v>2782</v>
      </c>
      <c r="G345" s="14" t="str">
        <f>HYPERLINK("https://disk.yandex.ru/i/2ZplljP7Jz681w","https://disk.yandex.ru/i/2ZplljP7Jz681w")</f>
        <v>https://disk.yandex.ru/i/2ZplljP7Jz681w</v>
      </c>
      <c r="H345" s="2" t="s">
        <v>737</v>
      </c>
      <c r="I345" s="5">
        <v>12120</v>
      </c>
      <c r="J345" s="5">
        <v>5800</v>
      </c>
      <c r="K345" s="2" t="s">
        <v>59</v>
      </c>
      <c r="L345" s="5">
        <v>54000</v>
      </c>
    </row>
    <row r="346" spans="1:12" s="6" customFormat="1" ht="26.1" customHeight="1" x14ac:dyDescent="0.2">
      <c r="A346" s="2" t="s">
        <v>738</v>
      </c>
      <c r="B346" s="2" t="s">
        <v>450</v>
      </c>
      <c r="C346" s="3" t="s">
        <v>736</v>
      </c>
      <c r="D346" s="2" t="s">
        <v>57</v>
      </c>
      <c r="E346" s="2" t="s">
        <v>58</v>
      </c>
      <c r="F346" s="9" t="s">
        <v>2783</v>
      </c>
      <c r="G346" s="14" t="str">
        <f>HYPERLINK("https://disk.yandex.ru/i/2ZplljP7Jz681w","https://disk.yandex.ru/i/2ZplljP7Jz681w")</f>
        <v>https://disk.yandex.ru/i/2ZplljP7Jz681w</v>
      </c>
      <c r="H346" s="2" t="s">
        <v>737</v>
      </c>
      <c r="I346" s="5">
        <v>12120</v>
      </c>
      <c r="J346" s="5">
        <v>5800</v>
      </c>
      <c r="K346" s="2" t="s">
        <v>59</v>
      </c>
      <c r="L346" s="5">
        <v>54000</v>
      </c>
    </row>
    <row r="347" spans="1:12" s="6" customFormat="1" ht="26.1" customHeight="1" x14ac:dyDescent="0.2">
      <c r="A347" s="2" t="s">
        <v>739</v>
      </c>
      <c r="B347" s="2" t="s">
        <v>450</v>
      </c>
      <c r="C347" s="3" t="s">
        <v>736</v>
      </c>
      <c r="D347" s="2" t="s">
        <v>57</v>
      </c>
      <c r="E347" s="2" t="s">
        <v>58</v>
      </c>
      <c r="F347" s="9" t="s">
        <v>2784</v>
      </c>
      <c r="G347" s="14" t="str">
        <f>HYPERLINK("https://disk.yandex.ru/i/2ZplljP7Jz681w","https://disk.yandex.ru/i/2ZplljP7Jz681w")</f>
        <v>https://disk.yandex.ru/i/2ZplljP7Jz681w</v>
      </c>
      <c r="H347" s="2" t="s">
        <v>737</v>
      </c>
      <c r="I347" s="5">
        <v>12120</v>
      </c>
      <c r="J347" s="5">
        <v>5800</v>
      </c>
      <c r="K347" s="2" t="s">
        <v>59</v>
      </c>
      <c r="L347" s="5">
        <v>48000</v>
      </c>
    </row>
    <row r="348" spans="1:12" s="6" customFormat="1" ht="26.1" customHeight="1" x14ac:dyDescent="0.2">
      <c r="A348" s="2" t="s">
        <v>740</v>
      </c>
      <c r="B348" s="2" t="s">
        <v>450</v>
      </c>
      <c r="C348" s="3" t="s">
        <v>736</v>
      </c>
      <c r="D348" s="2" t="s">
        <v>57</v>
      </c>
      <c r="E348" s="2" t="s">
        <v>58</v>
      </c>
      <c r="F348" s="9" t="s">
        <v>2785</v>
      </c>
      <c r="G348" s="14" t="str">
        <f>HYPERLINK("https://disk.yandex.ru/i/2ZplljP7Jz681w","https://disk.yandex.ru/i/2ZplljP7Jz681w")</f>
        <v>https://disk.yandex.ru/i/2ZplljP7Jz681w</v>
      </c>
      <c r="H348" s="2" t="s">
        <v>737</v>
      </c>
      <c r="I348" s="5">
        <v>12120</v>
      </c>
      <c r="J348" s="5">
        <v>5800</v>
      </c>
      <c r="K348" s="2" t="s">
        <v>59</v>
      </c>
      <c r="L348" s="5">
        <v>48000</v>
      </c>
    </row>
    <row r="349" spans="1:12" s="6" customFormat="1" ht="26.1" customHeight="1" x14ac:dyDescent="0.2">
      <c r="A349" s="2" t="s">
        <v>741</v>
      </c>
      <c r="B349" s="2" t="s">
        <v>450</v>
      </c>
      <c r="C349" s="3" t="s">
        <v>742</v>
      </c>
      <c r="D349" s="2" t="s">
        <v>57</v>
      </c>
      <c r="E349" s="2" t="s">
        <v>58</v>
      </c>
      <c r="F349" s="12" t="s">
        <v>2252</v>
      </c>
      <c r="G349" s="14" t="str">
        <f>HYPERLINK("https://disk.yandex.ru/i/_126yoTbbZCOmg","https://disk.yandex.ru/i/_126yoTbbZCOmg")</f>
        <v>https://disk.yandex.ru/i/_126yoTbbZCOmg</v>
      </c>
      <c r="H349" s="2" t="s">
        <v>743</v>
      </c>
      <c r="I349" s="5">
        <v>12120</v>
      </c>
      <c r="J349" s="5">
        <v>5800</v>
      </c>
      <c r="K349" s="2" t="s">
        <v>59</v>
      </c>
      <c r="L349" s="5">
        <v>54000</v>
      </c>
    </row>
    <row r="350" spans="1:12" s="6" customFormat="1" ht="26.1" customHeight="1" x14ac:dyDescent="0.2">
      <c r="A350" s="2" t="s">
        <v>744</v>
      </c>
      <c r="B350" s="2" t="s">
        <v>450</v>
      </c>
      <c r="C350" s="3" t="s">
        <v>742</v>
      </c>
      <c r="D350" s="2" t="s">
        <v>57</v>
      </c>
      <c r="E350" s="2" t="s">
        <v>58</v>
      </c>
      <c r="F350" s="9" t="s">
        <v>2253</v>
      </c>
      <c r="G350" s="14" t="str">
        <f>HYPERLINK("https://disk.yandex.ru/i/_126yoTbbZCOmg","https://disk.yandex.ru/i/_126yoTbbZCOmg")</f>
        <v>https://disk.yandex.ru/i/_126yoTbbZCOmg</v>
      </c>
      <c r="H350" s="2" t="s">
        <v>743</v>
      </c>
      <c r="I350" s="5">
        <v>12120</v>
      </c>
      <c r="J350" s="5">
        <v>5800</v>
      </c>
      <c r="K350" s="2" t="s">
        <v>59</v>
      </c>
      <c r="L350" s="5">
        <v>48000</v>
      </c>
    </row>
    <row r="351" spans="1:12" s="6" customFormat="1" ht="26.1" customHeight="1" x14ac:dyDescent="0.2">
      <c r="A351" s="2" t="s">
        <v>745</v>
      </c>
      <c r="B351" s="2" t="s">
        <v>450</v>
      </c>
      <c r="C351" s="3" t="s">
        <v>746</v>
      </c>
      <c r="D351" s="2" t="s">
        <v>57</v>
      </c>
      <c r="E351" s="2" t="s">
        <v>58</v>
      </c>
      <c r="F351" s="9" t="s">
        <v>2254</v>
      </c>
      <c r="G351" s="14" t="str">
        <f>HYPERLINK("https://disk.yandex.ru/i/FXJ127At8GS7Lg","https://disk.yandex.ru/i/FXJ127At8GS7Lg")</f>
        <v>https://disk.yandex.ru/i/FXJ127At8GS7Lg</v>
      </c>
      <c r="H351" s="2" t="s">
        <v>747</v>
      </c>
      <c r="I351" s="5">
        <v>12120</v>
      </c>
      <c r="J351" s="5">
        <v>5800</v>
      </c>
      <c r="K351" s="2" t="s">
        <v>59</v>
      </c>
      <c r="L351" s="5">
        <v>62000</v>
      </c>
    </row>
    <row r="352" spans="1:12" s="6" customFormat="1" ht="26.1" customHeight="1" x14ac:dyDescent="0.2">
      <c r="A352" s="2" t="s">
        <v>748</v>
      </c>
      <c r="B352" s="2" t="s">
        <v>450</v>
      </c>
      <c r="C352" s="3" t="s">
        <v>746</v>
      </c>
      <c r="D352" s="2" t="s">
        <v>57</v>
      </c>
      <c r="E352" s="2" t="s">
        <v>58</v>
      </c>
      <c r="F352" s="9" t="s">
        <v>2255</v>
      </c>
      <c r="G352" s="14" t="str">
        <f>HYPERLINK("https://disk.yandex.ru/i/FXJ127At8GS7Lg","https://disk.yandex.ru/i/FXJ127At8GS7Lg")</f>
        <v>https://disk.yandex.ru/i/FXJ127At8GS7Lg</v>
      </c>
      <c r="H352" s="2" t="s">
        <v>747</v>
      </c>
      <c r="I352" s="5">
        <v>12120</v>
      </c>
      <c r="J352" s="5">
        <v>5800</v>
      </c>
      <c r="K352" s="2" t="s">
        <v>59</v>
      </c>
      <c r="L352" s="5">
        <v>62000</v>
      </c>
    </row>
    <row r="353" spans="1:12" s="6" customFormat="1" ht="26.1" customHeight="1" x14ac:dyDescent="0.2">
      <c r="A353" s="2" t="s">
        <v>749</v>
      </c>
      <c r="B353" s="2" t="s">
        <v>450</v>
      </c>
      <c r="C353" s="3" t="s">
        <v>746</v>
      </c>
      <c r="D353" s="2" t="s">
        <v>57</v>
      </c>
      <c r="E353" s="2" t="s">
        <v>58</v>
      </c>
      <c r="F353" s="9" t="s">
        <v>2256</v>
      </c>
      <c r="G353" s="14" t="str">
        <f>HYPERLINK("https://disk.yandex.ru/i/FXJ127At8GS7Lg","https://disk.yandex.ru/i/FXJ127At8GS7Lg")</f>
        <v>https://disk.yandex.ru/i/FXJ127At8GS7Lg</v>
      </c>
      <c r="H353" s="2" t="s">
        <v>747</v>
      </c>
      <c r="I353" s="5">
        <v>12120</v>
      </c>
      <c r="J353" s="5">
        <v>5800</v>
      </c>
      <c r="K353" s="2" t="s">
        <v>59</v>
      </c>
      <c r="L353" s="5">
        <v>62000</v>
      </c>
    </row>
    <row r="354" spans="1:12" s="6" customFormat="1" ht="26.1" customHeight="1" x14ac:dyDescent="0.2">
      <c r="A354" s="2" t="s">
        <v>750</v>
      </c>
      <c r="B354" s="2" t="s">
        <v>450</v>
      </c>
      <c r="C354" s="3" t="s">
        <v>746</v>
      </c>
      <c r="D354" s="2" t="s">
        <v>57</v>
      </c>
      <c r="E354" s="2" t="s">
        <v>58</v>
      </c>
      <c r="F354" s="12" t="s">
        <v>2257</v>
      </c>
      <c r="G354" s="14" t="str">
        <f>HYPERLINK("https://disk.yandex.ru/i/FXJ127At8GS7Lg","https://disk.yandex.ru/i/FXJ127At8GS7Lg")</f>
        <v>https://disk.yandex.ru/i/FXJ127At8GS7Lg</v>
      </c>
      <c r="H354" s="2" t="s">
        <v>747</v>
      </c>
      <c r="I354" s="5">
        <v>12120</v>
      </c>
      <c r="J354" s="5">
        <v>5800</v>
      </c>
      <c r="K354" s="2" t="s">
        <v>59</v>
      </c>
      <c r="L354" s="5">
        <v>62000</v>
      </c>
    </row>
    <row r="355" spans="1:12" s="6" customFormat="1" ht="26.1" customHeight="1" x14ac:dyDescent="0.2">
      <c r="A355" s="2" t="s">
        <v>751</v>
      </c>
      <c r="B355" s="2" t="s">
        <v>450</v>
      </c>
      <c r="C355" s="3" t="s">
        <v>752</v>
      </c>
      <c r="D355" s="2" t="s">
        <v>57</v>
      </c>
      <c r="E355" s="2" t="s">
        <v>58</v>
      </c>
      <c r="F355" s="9" t="s">
        <v>2258</v>
      </c>
      <c r="G355" s="14" t="str">
        <f>HYPERLINK("https://disk.yandex.ru/i/kaUlGITqp08ywg","https://disk.yandex.ru/i/kaUlGITqp08ywg")</f>
        <v>https://disk.yandex.ru/i/kaUlGITqp08ywg</v>
      </c>
      <c r="H355" s="2" t="s">
        <v>753</v>
      </c>
      <c r="I355" s="5">
        <v>12120</v>
      </c>
      <c r="J355" s="5">
        <v>5800</v>
      </c>
      <c r="K355" s="2" t="s">
        <v>59</v>
      </c>
      <c r="L355" s="5">
        <v>62000</v>
      </c>
    </row>
    <row r="356" spans="1:12" s="6" customFormat="1" ht="26.1" customHeight="1" x14ac:dyDescent="0.2">
      <c r="A356" s="2" t="s">
        <v>754</v>
      </c>
      <c r="B356" s="2" t="s">
        <v>450</v>
      </c>
      <c r="C356" s="3" t="s">
        <v>752</v>
      </c>
      <c r="D356" s="2" t="s">
        <v>57</v>
      </c>
      <c r="E356" s="2" t="s">
        <v>58</v>
      </c>
      <c r="F356" s="9" t="s">
        <v>2259</v>
      </c>
      <c r="G356" s="14" t="str">
        <f>HYPERLINK("https://disk.yandex.ru/i/kaUlGITqp08ywg","https://disk.yandex.ru/i/kaUlGITqp08ywg")</f>
        <v>https://disk.yandex.ru/i/kaUlGITqp08ywg</v>
      </c>
      <c r="H356" s="2" t="s">
        <v>753</v>
      </c>
      <c r="I356" s="5">
        <v>12120</v>
      </c>
      <c r="J356" s="5">
        <v>5800</v>
      </c>
      <c r="K356" s="2" t="s">
        <v>59</v>
      </c>
      <c r="L356" s="5">
        <v>62000</v>
      </c>
    </row>
    <row r="357" spans="1:12" s="6" customFormat="1" ht="26.1" customHeight="1" x14ac:dyDescent="0.2">
      <c r="A357" s="2" t="s">
        <v>755</v>
      </c>
      <c r="B357" s="2" t="s">
        <v>450</v>
      </c>
      <c r="C357" s="3" t="s">
        <v>752</v>
      </c>
      <c r="D357" s="2" t="s">
        <v>57</v>
      </c>
      <c r="E357" s="2" t="s">
        <v>58</v>
      </c>
      <c r="F357" s="9" t="s">
        <v>2260</v>
      </c>
      <c r="G357" s="14" t="str">
        <f>HYPERLINK("https://disk.yandex.ru/i/kaUlGITqp08ywg","https://disk.yandex.ru/i/kaUlGITqp08ywg")</f>
        <v>https://disk.yandex.ru/i/kaUlGITqp08ywg</v>
      </c>
      <c r="H357" s="2" t="s">
        <v>753</v>
      </c>
      <c r="I357" s="5">
        <v>12120</v>
      </c>
      <c r="J357" s="5">
        <v>5800</v>
      </c>
      <c r="K357" s="2" t="s">
        <v>59</v>
      </c>
      <c r="L357" s="5">
        <v>62000</v>
      </c>
    </row>
    <row r="358" spans="1:12" s="6" customFormat="1" ht="26.1" customHeight="1" x14ac:dyDescent="0.2">
      <c r="A358" s="2" t="s">
        <v>756</v>
      </c>
      <c r="B358" s="2" t="s">
        <v>450</v>
      </c>
      <c r="C358" s="3" t="s">
        <v>752</v>
      </c>
      <c r="D358" s="2" t="s">
        <v>57</v>
      </c>
      <c r="E358" s="2" t="s">
        <v>58</v>
      </c>
      <c r="F358" s="9" t="s">
        <v>2261</v>
      </c>
      <c r="G358" s="14" t="str">
        <f>HYPERLINK("https://disk.yandex.ru/i/kaUlGITqp08ywg","https://disk.yandex.ru/i/kaUlGITqp08ywg")</f>
        <v>https://disk.yandex.ru/i/kaUlGITqp08ywg</v>
      </c>
      <c r="H358" s="2" t="s">
        <v>753</v>
      </c>
      <c r="I358" s="5">
        <v>12120</v>
      </c>
      <c r="J358" s="5">
        <v>5800</v>
      </c>
      <c r="K358" s="2" t="s">
        <v>59</v>
      </c>
      <c r="L358" s="5">
        <v>62000</v>
      </c>
    </row>
    <row r="359" spans="1:12" s="6" customFormat="1" ht="26.1" customHeight="1" x14ac:dyDescent="0.2">
      <c r="A359" s="2" t="s">
        <v>757</v>
      </c>
      <c r="B359" s="2" t="s">
        <v>450</v>
      </c>
      <c r="C359" s="3" t="s">
        <v>758</v>
      </c>
      <c r="D359" s="2" t="s">
        <v>57</v>
      </c>
      <c r="E359" s="2" t="s">
        <v>58</v>
      </c>
      <c r="F359" s="9" t="s">
        <v>2262</v>
      </c>
      <c r="G359" s="14" t="str">
        <f>HYPERLINK("https://disk.yandex.ru/i/-334JVuevRAkNQ","https://disk.yandex.ru/i/-334JVuevRAkNQ")</f>
        <v>https://disk.yandex.ru/i/-334JVuevRAkNQ</v>
      </c>
      <c r="H359" s="2" t="s">
        <v>759</v>
      </c>
      <c r="I359" s="5">
        <v>12120</v>
      </c>
      <c r="J359" s="5">
        <v>5800</v>
      </c>
      <c r="K359" s="2" t="s">
        <v>59</v>
      </c>
      <c r="L359" s="5">
        <v>62000</v>
      </c>
    </row>
    <row r="360" spans="1:12" s="6" customFormat="1" ht="26.1" customHeight="1" x14ac:dyDescent="0.2">
      <c r="A360" s="2" t="s">
        <v>760</v>
      </c>
      <c r="B360" s="2" t="s">
        <v>450</v>
      </c>
      <c r="C360" s="3" t="s">
        <v>758</v>
      </c>
      <c r="D360" s="2" t="s">
        <v>57</v>
      </c>
      <c r="E360" s="2" t="s">
        <v>58</v>
      </c>
      <c r="F360" s="9" t="s">
        <v>2263</v>
      </c>
      <c r="G360" s="14" t="str">
        <f>HYPERLINK("https://disk.yandex.ru/i/-334JVuevRAkNQ","https://disk.yandex.ru/i/-334JVuevRAkNQ")</f>
        <v>https://disk.yandex.ru/i/-334JVuevRAkNQ</v>
      </c>
      <c r="H360" s="2" t="s">
        <v>759</v>
      </c>
      <c r="I360" s="5">
        <v>12120</v>
      </c>
      <c r="J360" s="5">
        <v>5800</v>
      </c>
      <c r="K360" s="2" t="s">
        <v>59</v>
      </c>
      <c r="L360" s="5">
        <v>62000</v>
      </c>
    </row>
    <row r="361" spans="1:12" s="6" customFormat="1" ht="26.1" customHeight="1" x14ac:dyDescent="0.2">
      <c r="A361" s="2" t="s">
        <v>761</v>
      </c>
      <c r="B361" s="2" t="s">
        <v>450</v>
      </c>
      <c r="C361" s="3" t="s">
        <v>758</v>
      </c>
      <c r="D361" s="2" t="s">
        <v>57</v>
      </c>
      <c r="E361" s="2" t="s">
        <v>58</v>
      </c>
      <c r="F361" s="9" t="s">
        <v>2264</v>
      </c>
      <c r="G361" s="14" t="str">
        <f>HYPERLINK("https://disk.yandex.ru/i/-334JVuevRAkNQ","https://disk.yandex.ru/i/-334JVuevRAkNQ")</f>
        <v>https://disk.yandex.ru/i/-334JVuevRAkNQ</v>
      </c>
      <c r="H361" s="2" t="s">
        <v>759</v>
      </c>
      <c r="I361" s="5">
        <v>12120</v>
      </c>
      <c r="J361" s="5">
        <v>5800</v>
      </c>
      <c r="K361" s="2" t="s">
        <v>59</v>
      </c>
      <c r="L361" s="5">
        <v>62000</v>
      </c>
    </row>
    <row r="362" spans="1:12" s="6" customFormat="1" ht="26.1" customHeight="1" x14ac:dyDescent="0.2">
      <c r="A362" s="2" t="s">
        <v>762</v>
      </c>
      <c r="B362" s="2" t="s">
        <v>450</v>
      </c>
      <c r="C362" s="3" t="s">
        <v>758</v>
      </c>
      <c r="D362" s="2" t="s">
        <v>57</v>
      </c>
      <c r="E362" s="2" t="s">
        <v>58</v>
      </c>
      <c r="F362" s="9" t="s">
        <v>2265</v>
      </c>
      <c r="G362" s="14" t="str">
        <f>HYPERLINK("https://disk.yandex.ru/i/-334JVuevRAkNQ","https://disk.yandex.ru/i/-334JVuevRAkNQ")</f>
        <v>https://disk.yandex.ru/i/-334JVuevRAkNQ</v>
      </c>
      <c r="H362" s="2" t="s">
        <v>759</v>
      </c>
      <c r="I362" s="5">
        <v>12120</v>
      </c>
      <c r="J362" s="5">
        <v>5800</v>
      </c>
      <c r="K362" s="2" t="s">
        <v>59</v>
      </c>
      <c r="L362" s="5">
        <v>62000</v>
      </c>
    </row>
    <row r="363" spans="1:12" s="6" customFormat="1" ht="26.1" customHeight="1" x14ac:dyDescent="0.2">
      <c r="A363" s="2" t="s">
        <v>763</v>
      </c>
      <c r="B363" s="2" t="s">
        <v>450</v>
      </c>
      <c r="C363" s="3" t="s">
        <v>764</v>
      </c>
      <c r="D363" s="2" t="s">
        <v>57</v>
      </c>
      <c r="E363" s="2" t="s">
        <v>58</v>
      </c>
      <c r="F363" s="9" t="s">
        <v>2266</v>
      </c>
      <c r="G363" s="14" t="str">
        <f>HYPERLINK("https://disk.yandex.ru/i/LV2gMTBV8lnIQQ","https://disk.yandex.ru/i/LV2gMTBV8lnIQQ")</f>
        <v>https://disk.yandex.ru/i/LV2gMTBV8lnIQQ</v>
      </c>
      <c r="H363" s="2" t="s">
        <v>765</v>
      </c>
      <c r="I363" s="5">
        <v>12120</v>
      </c>
      <c r="J363" s="5">
        <v>5800</v>
      </c>
      <c r="K363" s="2" t="s">
        <v>59</v>
      </c>
      <c r="L363" s="5">
        <v>62000</v>
      </c>
    </row>
    <row r="364" spans="1:12" s="6" customFormat="1" ht="26.1" customHeight="1" x14ac:dyDescent="0.2">
      <c r="A364" s="2" t="s">
        <v>766</v>
      </c>
      <c r="B364" s="2" t="s">
        <v>450</v>
      </c>
      <c r="C364" s="3" t="s">
        <v>764</v>
      </c>
      <c r="D364" s="2" t="s">
        <v>57</v>
      </c>
      <c r="E364" s="2" t="s">
        <v>58</v>
      </c>
      <c r="F364" s="9" t="s">
        <v>2267</v>
      </c>
      <c r="G364" s="14" t="str">
        <f>HYPERLINK("https://disk.yandex.ru/i/LV2gMTBV8lnIQQ","https://disk.yandex.ru/i/LV2gMTBV8lnIQQ")</f>
        <v>https://disk.yandex.ru/i/LV2gMTBV8lnIQQ</v>
      </c>
      <c r="H364" s="2" t="s">
        <v>765</v>
      </c>
      <c r="I364" s="5">
        <v>12120</v>
      </c>
      <c r="J364" s="5">
        <v>5800</v>
      </c>
      <c r="K364" s="2" t="s">
        <v>59</v>
      </c>
      <c r="L364" s="5">
        <v>62000</v>
      </c>
    </row>
    <row r="365" spans="1:12" s="6" customFormat="1" ht="26.1" customHeight="1" x14ac:dyDescent="0.2">
      <c r="A365" s="2" t="s">
        <v>767</v>
      </c>
      <c r="B365" s="2" t="s">
        <v>450</v>
      </c>
      <c r="C365" s="3" t="s">
        <v>764</v>
      </c>
      <c r="D365" s="2" t="s">
        <v>57</v>
      </c>
      <c r="E365" s="2" t="s">
        <v>58</v>
      </c>
      <c r="F365" s="9" t="s">
        <v>2786</v>
      </c>
      <c r="G365" s="14" t="str">
        <f>HYPERLINK("https://disk.yandex.ru/i/LV2gMTBV8lnIQQ","https://disk.yandex.ru/i/LV2gMTBV8lnIQQ")</f>
        <v>https://disk.yandex.ru/i/LV2gMTBV8lnIQQ</v>
      </c>
      <c r="H365" s="2" t="s">
        <v>765</v>
      </c>
      <c r="I365" s="5">
        <v>12120</v>
      </c>
      <c r="J365" s="5">
        <v>5800</v>
      </c>
      <c r="K365" s="2" t="s">
        <v>59</v>
      </c>
      <c r="L365" s="5">
        <v>62000</v>
      </c>
    </row>
    <row r="366" spans="1:12" s="6" customFormat="1" ht="26.1" customHeight="1" x14ac:dyDescent="0.2">
      <c r="A366" s="2" t="s">
        <v>768</v>
      </c>
      <c r="B366" s="2" t="s">
        <v>450</v>
      </c>
      <c r="C366" s="3" t="s">
        <v>764</v>
      </c>
      <c r="D366" s="2" t="s">
        <v>57</v>
      </c>
      <c r="E366" s="2" t="s">
        <v>58</v>
      </c>
      <c r="F366" s="9" t="s">
        <v>2268</v>
      </c>
      <c r="G366" s="14" t="str">
        <f>HYPERLINK("https://disk.yandex.ru/i/LV2gMTBV8lnIQQ","https://disk.yandex.ru/i/LV2gMTBV8lnIQQ")</f>
        <v>https://disk.yandex.ru/i/LV2gMTBV8lnIQQ</v>
      </c>
      <c r="H366" s="2" t="s">
        <v>765</v>
      </c>
      <c r="I366" s="5">
        <v>12120</v>
      </c>
      <c r="J366" s="5">
        <v>5800</v>
      </c>
      <c r="K366" s="2" t="s">
        <v>59</v>
      </c>
      <c r="L366" s="5">
        <v>62000</v>
      </c>
    </row>
    <row r="367" spans="1:12" s="6" customFormat="1" ht="26.1" customHeight="1" x14ac:dyDescent="0.2">
      <c r="A367" s="2" t="s">
        <v>769</v>
      </c>
      <c r="B367" s="2" t="s">
        <v>450</v>
      </c>
      <c r="C367" s="3" t="s">
        <v>770</v>
      </c>
      <c r="D367" s="2" t="s">
        <v>57</v>
      </c>
      <c r="E367" s="2" t="s">
        <v>58</v>
      </c>
      <c r="F367" s="9" t="s">
        <v>2269</v>
      </c>
      <c r="G367" s="14" t="str">
        <f>HYPERLINK("https://disk.yandex.ru/i/eGugpzfiSKhQmw","https://disk.yandex.ru/i/eGugpzfiSKhQmw")</f>
        <v>https://disk.yandex.ru/i/eGugpzfiSKhQmw</v>
      </c>
      <c r="H367" s="2" t="s">
        <v>771</v>
      </c>
      <c r="I367" s="5">
        <v>12120</v>
      </c>
      <c r="J367" s="5">
        <v>5800</v>
      </c>
      <c r="K367" s="2" t="s">
        <v>59</v>
      </c>
      <c r="L367" s="5">
        <v>62000</v>
      </c>
    </row>
    <row r="368" spans="1:12" s="6" customFormat="1" ht="26.1" customHeight="1" x14ac:dyDescent="0.2">
      <c r="A368" s="2" t="s">
        <v>772</v>
      </c>
      <c r="B368" s="2" t="s">
        <v>450</v>
      </c>
      <c r="C368" s="3" t="s">
        <v>770</v>
      </c>
      <c r="D368" s="2" t="s">
        <v>57</v>
      </c>
      <c r="E368" s="2" t="s">
        <v>58</v>
      </c>
      <c r="F368" s="9" t="s">
        <v>2787</v>
      </c>
      <c r="G368" s="14" t="str">
        <f>HYPERLINK("https://disk.yandex.ru/i/eGugpzfiSKhQmw","https://disk.yandex.ru/i/eGugpzfiSKhQmw")</f>
        <v>https://disk.yandex.ru/i/eGugpzfiSKhQmw</v>
      </c>
      <c r="H368" s="2" t="s">
        <v>771</v>
      </c>
      <c r="I368" s="5">
        <v>12120</v>
      </c>
      <c r="J368" s="5">
        <v>5800</v>
      </c>
      <c r="K368" s="2" t="s">
        <v>59</v>
      </c>
      <c r="L368" s="5">
        <v>62000</v>
      </c>
    </row>
    <row r="369" spans="1:12" s="6" customFormat="1" ht="26.1" customHeight="1" x14ac:dyDescent="0.2">
      <c r="A369" s="2" t="s">
        <v>773</v>
      </c>
      <c r="B369" s="2" t="s">
        <v>450</v>
      </c>
      <c r="C369" s="3" t="s">
        <v>770</v>
      </c>
      <c r="D369" s="2" t="s">
        <v>57</v>
      </c>
      <c r="E369" s="2" t="s">
        <v>58</v>
      </c>
      <c r="F369" s="9" t="s">
        <v>2788</v>
      </c>
      <c r="G369" s="14" t="str">
        <f>HYPERLINK("https://disk.yandex.ru/i/eGugpzfiSKhQmw","https://disk.yandex.ru/i/eGugpzfiSKhQmw")</f>
        <v>https://disk.yandex.ru/i/eGugpzfiSKhQmw</v>
      </c>
      <c r="H369" s="2" t="s">
        <v>771</v>
      </c>
      <c r="I369" s="5">
        <v>12120</v>
      </c>
      <c r="J369" s="5">
        <v>5800</v>
      </c>
      <c r="K369" s="2" t="s">
        <v>59</v>
      </c>
      <c r="L369" s="5">
        <v>62000</v>
      </c>
    </row>
    <row r="370" spans="1:12" s="6" customFormat="1" ht="26.1" customHeight="1" x14ac:dyDescent="0.2">
      <c r="A370" s="2" t="s">
        <v>774</v>
      </c>
      <c r="B370" s="2" t="s">
        <v>450</v>
      </c>
      <c r="C370" s="3" t="s">
        <v>770</v>
      </c>
      <c r="D370" s="2" t="s">
        <v>57</v>
      </c>
      <c r="E370" s="2" t="s">
        <v>58</v>
      </c>
      <c r="F370" s="9" t="s">
        <v>2268</v>
      </c>
      <c r="G370" s="14" t="str">
        <f>HYPERLINK("https://disk.yandex.ru/i/eGugpzfiSKhQmw","https://disk.yandex.ru/i/eGugpzfiSKhQmw")</f>
        <v>https://disk.yandex.ru/i/eGugpzfiSKhQmw</v>
      </c>
      <c r="H370" s="2" t="s">
        <v>771</v>
      </c>
      <c r="I370" s="5">
        <v>12120</v>
      </c>
      <c r="J370" s="5">
        <v>5800</v>
      </c>
      <c r="K370" s="2" t="s">
        <v>59</v>
      </c>
      <c r="L370" s="5">
        <v>62000</v>
      </c>
    </row>
    <row r="371" spans="1:12" s="6" customFormat="1" ht="26.1" customHeight="1" x14ac:dyDescent="0.2">
      <c r="A371" s="2" t="s">
        <v>775</v>
      </c>
      <c r="B371" s="2" t="s">
        <v>450</v>
      </c>
      <c r="C371" s="3" t="s">
        <v>776</v>
      </c>
      <c r="D371" s="2" t="s">
        <v>57</v>
      </c>
      <c r="E371" s="2" t="s">
        <v>58</v>
      </c>
      <c r="F371" s="9" t="s">
        <v>2270</v>
      </c>
      <c r="G371" s="14" t="str">
        <f>HYPERLINK("https://disk.yandex.ru/i/jDI3sRppgZkQOg","https://disk.yandex.ru/i/jDI3sRppgZkQOg")</f>
        <v>https://disk.yandex.ru/i/jDI3sRppgZkQOg</v>
      </c>
      <c r="H371" s="2" t="s">
        <v>777</v>
      </c>
      <c r="I371" s="5">
        <v>12120</v>
      </c>
      <c r="J371" s="5">
        <v>5800</v>
      </c>
      <c r="K371" s="2" t="s">
        <v>59</v>
      </c>
      <c r="L371" s="5">
        <v>48000</v>
      </c>
    </row>
    <row r="372" spans="1:12" s="6" customFormat="1" ht="26.1" customHeight="1" x14ac:dyDescent="0.2">
      <c r="A372" s="2" t="s">
        <v>778</v>
      </c>
      <c r="B372" s="2" t="s">
        <v>450</v>
      </c>
      <c r="C372" s="3" t="s">
        <v>776</v>
      </c>
      <c r="D372" s="2" t="s">
        <v>57</v>
      </c>
      <c r="E372" s="2" t="s">
        <v>58</v>
      </c>
      <c r="F372" s="9" t="s">
        <v>2271</v>
      </c>
      <c r="G372" s="14" t="str">
        <f>HYPERLINK("https://disk.yandex.ru/i/jDI3sRppgZkQOg","https://disk.yandex.ru/i/jDI3sRppgZkQOg")</f>
        <v>https://disk.yandex.ru/i/jDI3sRppgZkQOg</v>
      </c>
      <c r="H372" s="2" t="s">
        <v>777</v>
      </c>
      <c r="I372" s="5">
        <v>12120</v>
      </c>
      <c r="J372" s="5">
        <v>5800</v>
      </c>
      <c r="K372" s="2" t="s">
        <v>59</v>
      </c>
      <c r="L372" s="5">
        <v>54000</v>
      </c>
    </row>
    <row r="373" spans="1:12" s="6" customFormat="1" ht="26.1" customHeight="1" x14ac:dyDescent="0.2">
      <c r="A373" s="2" t="s">
        <v>779</v>
      </c>
      <c r="B373" s="2" t="s">
        <v>450</v>
      </c>
      <c r="C373" s="3" t="s">
        <v>776</v>
      </c>
      <c r="D373" s="2" t="s">
        <v>57</v>
      </c>
      <c r="E373" s="2" t="s">
        <v>58</v>
      </c>
      <c r="F373" s="9" t="s">
        <v>2789</v>
      </c>
      <c r="G373" s="14" t="str">
        <f>HYPERLINK("https://disk.yandex.ru/i/jDI3sRppgZkQOg","https://disk.yandex.ru/i/jDI3sRppgZkQOg")</f>
        <v>https://disk.yandex.ru/i/jDI3sRppgZkQOg</v>
      </c>
      <c r="H373" s="2" t="s">
        <v>777</v>
      </c>
      <c r="I373" s="5">
        <v>12120</v>
      </c>
      <c r="J373" s="5">
        <v>5800</v>
      </c>
      <c r="K373" s="2" t="s">
        <v>59</v>
      </c>
      <c r="L373" s="5">
        <v>62000</v>
      </c>
    </row>
    <row r="374" spans="1:12" s="6" customFormat="1" ht="26.1" customHeight="1" x14ac:dyDescent="0.2">
      <c r="A374" s="2" t="s">
        <v>780</v>
      </c>
      <c r="B374" s="2" t="s">
        <v>450</v>
      </c>
      <c r="C374" s="3" t="s">
        <v>776</v>
      </c>
      <c r="D374" s="2" t="s">
        <v>57</v>
      </c>
      <c r="E374" s="2" t="s">
        <v>58</v>
      </c>
      <c r="F374" s="12" t="s">
        <v>2272</v>
      </c>
      <c r="G374" s="14" t="str">
        <f>HYPERLINK("https://disk.yandex.ru/i/jDI3sRppgZkQOg","https://disk.yandex.ru/i/jDI3sRppgZkQOg")</f>
        <v>https://disk.yandex.ru/i/jDI3sRppgZkQOg</v>
      </c>
      <c r="H374" s="2" t="s">
        <v>777</v>
      </c>
      <c r="I374" s="5">
        <v>12120</v>
      </c>
      <c r="J374" s="5">
        <v>5800</v>
      </c>
      <c r="K374" s="2" t="s">
        <v>59</v>
      </c>
      <c r="L374" s="5">
        <v>62000</v>
      </c>
    </row>
    <row r="375" spans="1:12" s="6" customFormat="1" ht="26.1" customHeight="1" x14ac:dyDescent="0.2">
      <c r="A375" s="2" t="s">
        <v>781</v>
      </c>
      <c r="B375" s="2" t="s">
        <v>450</v>
      </c>
      <c r="C375" s="3" t="s">
        <v>782</v>
      </c>
      <c r="D375" s="2" t="s">
        <v>57</v>
      </c>
      <c r="E375" s="2" t="s">
        <v>58</v>
      </c>
      <c r="F375" s="12" t="s">
        <v>2273</v>
      </c>
      <c r="G375" s="14" t="str">
        <f>HYPERLINK("https://disk.yandex.ru/i/xVHNP9D9m0mfRQ","https://disk.yandex.ru/i/xVHNP9D9m0mfRQ")</f>
        <v>https://disk.yandex.ru/i/xVHNP9D9m0mfRQ</v>
      </c>
      <c r="H375" s="2" t="s">
        <v>783</v>
      </c>
      <c r="I375" s="5">
        <v>12120</v>
      </c>
      <c r="J375" s="5">
        <v>5800</v>
      </c>
      <c r="K375" s="2" t="s">
        <v>59</v>
      </c>
      <c r="L375" s="5">
        <v>62000</v>
      </c>
    </row>
    <row r="376" spans="1:12" s="6" customFormat="1" ht="26.1" customHeight="1" x14ac:dyDescent="0.2">
      <c r="A376" s="2" t="s">
        <v>784</v>
      </c>
      <c r="B376" s="2" t="s">
        <v>450</v>
      </c>
      <c r="C376" s="3" t="s">
        <v>782</v>
      </c>
      <c r="D376" s="2" t="s">
        <v>57</v>
      </c>
      <c r="E376" s="2" t="s">
        <v>58</v>
      </c>
      <c r="F376" s="9" t="s">
        <v>2274</v>
      </c>
      <c r="G376" s="14" t="str">
        <f>HYPERLINK("https://disk.yandex.ru/i/xVHNP9D9m0mfRQ","https://disk.yandex.ru/i/xVHNP9D9m0mfRQ")</f>
        <v>https://disk.yandex.ru/i/xVHNP9D9m0mfRQ</v>
      </c>
      <c r="H376" s="2" t="s">
        <v>783</v>
      </c>
      <c r="I376" s="5">
        <v>12120</v>
      </c>
      <c r="J376" s="5">
        <v>5800</v>
      </c>
      <c r="K376" s="2" t="s">
        <v>59</v>
      </c>
      <c r="L376" s="5">
        <v>62000</v>
      </c>
    </row>
    <row r="377" spans="1:12" s="6" customFormat="1" ht="26.1" customHeight="1" x14ac:dyDescent="0.2">
      <c r="A377" s="2" t="s">
        <v>785</v>
      </c>
      <c r="B377" s="2" t="s">
        <v>450</v>
      </c>
      <c r="C377" s="3" t="s">
        <v>786</v>
      </c>
      <c r="D377" s="2" t="s">
        <v>57</v>
      </c>
      <c r="E377" s="2" t="s">
        <v>58</v>
      </c>
      <c r="F377" s="9" t="s">
        <v>2275</v>
      </c>
      <c r="G377" s="14" t="str">
        <f>HYPERLINK("https://disk.yandex.ru/i/ILjUykBF_koNcw","https://disk.yandex.ru/i/ILjUykBF_koNcw")</f>
        <v>https://disk.yandex.ru/i/ILjUykBF_koNcw</v>
      </c>
      <c r="H377" s="2" t="s">
        <v>787</v>
      </c>
      <c r="I377" s="5">
        <v>12120</v>
      </c>
      <c r="J377" s="5">
        <v>5800</v>
      </c>
      <c r="K377" s="2" t="s">
        <v>59</v>
      </c>
      <c r="L377" s="5">
        <v>62000</v>
      </c>
    </row>
    <row r="378" spans="1:12" s="6" customFormat="1" ht="26.1" customHeight="1" x14ac:dyDescent="0.2">
      <c r="A378" s="2" t="s">
        <v>788</v>
      </c>
      <c r="B378" s="2" t="s">
        <v>450</v>
      </c>
      <c r="C378" s="3" t="s">
        <v>786</v>
      </c>
      <c r="D378" s="2" t="s">
        <v>57</v>
      </c>
      <c r="E378" s="2" t="s">
        <v>58</v>
      </c>
      <c r="F378" s="9" t="s">
        <v>2790</v>
      </c>
      <c r="G378" s="14" t="str">
        <f>HYPERLINK("https://disk.yandex.ru/i/ILjUykBF_koNcw","https://disk.yandex.ru/i/ILjUykBF_koNcw")</f>
        <v>https://disk.yandex.ru/i/ILjUykBF_koNcw</v>
      </c>
      <c r="H378" s="2" t="s">
        <v>787</v>
      </c>
      <c r="I378" s="5">
        <v>12120</v>
      </c>
      <c r="J378" s="5">
        <v>5800</v>
      </c>
      <c r="K378" s="2" t="s">
        <v>59</v>
      </c>
      <c r="L378" s="5">
        <v>62000</v>
      </c>
    </row>
    <row r="379" spans="1:12" s="6" customFormat="1" ht="26.1" customHeight="1" x14ac:dyDescent="0.2">
      <c r="A379" s="2" t="s">
        <v>789</v>
      </c>
      <c r="B379" s="2" t="s">
        <v>450</v>
      </c>
      <c r="C379" s="3" t="s">
        <v>790</v>
      </c>
      <c r="D379" s="2" t="s">
        <v>57</v>
      </c>
      <c r="E379" s="2" t="s">
        <v>58</v>
      </c>
      <c r="F379" s="9" t="s">
        <v>2276</v>
      </c>
      <c r="G379" s="14" t="str">
        <f>HYPERLINK("https://disk.yandex.ru/i/mYVOImpYvScpPA","https://disk.yandex.ru/i/mYVOImpYvScpPA")</f>
        <v>https://disk.yandex.ru/i/mYVOImpYvScpPA</v>
      </c>
      <c r="H379" s="2" t="s">
        <v>791</v>
      </c>
      <c r="I379" s="5">
        <v>12120</v>
      </c>
      <c r="J379" s="5">
        <v>5800</v>
      </c>
      <c r="K379" s="2" t="s">
        <v>59</v>
      </c>
      <c r="L379" s="5">
        <v>62000</v>
      </c>
    </row>
    <row r="380" spans="1:12" s="6" customFormat="1" ht="26.1" customHeight="1" x14ac:dyDescent="0.2">
      <c r="A380" s="2" t="s">
        <v>792</v>
      </c>
      <c r="B380" s="2" t="s">
        <v>450</v>
      </c>
      <c r="C380" s="3" t="s">
        <v>790</v>
      </c>
      <c r="D380" s="2" t="s">
        <v>57</v>
      </c>
      <c r="E380" s="2" t="s">
        <v>58</v>
      </c>
      <c r="F380" s="9" t="s">
        <v>2277</v>
      </c>
      <c r="G380" s="14" t="str">
        <f>HYPERLINK("https://disk.yandex.ru/i/mYVOImpYvScpPA","https://disk.yandex.ru/i/mYVOImpYvScpPA")</f>
        <v>https://disk.yandex.ru/i/mYVOImpYvScpPA</v>
      </c>
      <c r="H380" s="2" t="s">
        <v>791</v>
      </c>
      <c r="I380" s="5">
        <v>12120</v>
      </c>
      <c r="J380" s="5">
        <v>5800</v>
      </c>
      <c r="K380" s="2" t="s">
        <v>59</v>
      </c>
      <c r="L380" s="5">
        <v>62000</v>
      </c>
    </row>
    <row r="381" spans="1:12" s="6" customFormat="1" ht="26.1" customHeight="1" x14ac:dyDescent="0.2">
      <c r="A381" s="2" t="s">
        <v>793</v>
      </c>
      <c r="B381" s="2" t="s">
        <v>450</v>
      </c>
      <c r="C381" s="3" t="s">
        <v>790</v>
      </c>
      <c r="D381" s="2" t="s">
        <v>57</v>
      </c>
      <c r="E381" s="2" t="s">
        <v>58</v>
      </c>
      <c r="F381" s="9" t="s">
        <v>2791</v>
      </c>
      <c r="G381" s="14" t="str">
        <f>HYPERLINK("https://disk.yandex.ru/i/mYVOImpYvScpPA","https://disk.yandex.ru/i/mYVOImpYvScpPA")</f>
        <v>https://disk.yandex.ru/i/mYVOImpYvScpPA</v>
      </c>
      <c r="H381" s="2" t="s">
        <v>791</v>
      </c>
      <c r="I381" s="5">
        <v>12120</v>
      </c>
      <c r="J381" s="5">
        <v>5800</v>
      </c>
      <c r="K381" s="2" t="s">
        <v>59</v>
      </c>
      <c r="L381" s="5">
        <v>62000</v>
      </c>
    </row>
    <row r="382" spans="1:12" s="6" customFormat="1" ht="26.1" customHeight="1" x14ac:dyDescent="0.2">
      <c r="A382" s="2" t="s">
        <v>794</v>
      </c>
      <c r="B382" s="2" t="s">
        <v>450</v>
      </c>
      <c r="C382" s="3" t="s">
        <v>790</v>
      </c>
      <c r="D382" s="2" t="s">
        <v>57</v>
      </c>
      <c r="E382" s="2" t="s">
        <v>58</v>
      </c>
      <c r="F382" s="9" t="s">
        <v>2278</v>
      </c>
      <c r="G382" s="14" t="str">
        <f>HYPERLINK("https://disk.yandex.ru/i/mYVOImpYvScpPA","https://disk.yandex.ru/i/mYVOImpYvScpPA")</f>
        <v>https://disk.yandex.ru/i/mYVOImpYvScpPA</v>
      </c>
      <c r="H382" s="2" t="s">
        <v>791</v>
      </c>
      <c r="I382" s="5">
        <v>12120</v>
      </c>
      <c r="J382" s="5">
        <v>5800</v>
      </c>
      <c r="K382" s="2" t="s">
        <v>59</v>
      </c>
      <c r="L382" s="5">
        <v>62000</v>
      </c>
    </row>
    <row r="383" spans="1:12" s="6" customFormat="1" ht="26.1" customHeight="1" x14ac:dyDescent="0.2">
      <c r="A383" s="2" t="s">
        <v>795</v>
      </c>
      <c r="B383" s="2" t="s">
        <v>450</v>
      </c>
      <c r="C383" s="3" t="s">
        <v>796</v>
      </c>
      <c r="D383" s="2" t="s">
        <v>57</v>
      </c>
      <c r="E383" s="2" t="s">
        <v>58</v>
      </c>
      <c r="F383" s="9" t="s">
        <v>2279</v>
      </c>
      <c r="G383" s="14" t="str">
        <f>HYPERLINK("https://disk.yandex.ru/i/yKbAzB_mMY1IvA","https://disk.yandex.ru/i/yKbAzB_mMY1IvA")</f>
        <v>https://disk.yandex.ru/i/yKbAzB_mMY1IvA</v>
      </c>
      <c r="H383" s="2" t="s">
        <v>797</v>
      </c>
      <c r="I383" s="5">
        <v>12120</v>
      </c>
      <c r="J383" s="5">
        <v>5800</v>
      </c>
      <c r="K383" s="2" t="s">
        <v>59</v>
      </c>
      <c r="L383" s="5">
        <v>62000</v>
      </c>
    </row>
    <row r="384" spans="1:12" s="6" customFormat="1" ht="26.1" customHeight="1" x14ac:dyDescent="0.2">
      <c r="A384" s="2" t="s">
        <v>798</v>
      </c>
      <c r="B384" s="2" t="s">
        <v>450</v>
      </c>
      <c r="C384" s="3" t="s">
        <v>796</v>
      </c>
      <c r="D384" s="2" t="s">
        <v>57</v>
      </c>
      <c r="E384" s="2" t="s">
        <v>58</v>
      </c>
      <c r="F384" s="9" t="s">
        <v>2280</v>
      </c>
      <c r="G384" s="14" t="str">
        <f>HYPERLINK("https://disk.yandex.ru/i/yKbAzB_mMY1IvA","https://disk.yandex.ru/i/yKbAzB_mMY1IvA")</f>
        <v>https://disk.yandex.ru/i/yKbAzB_mMY1IvA</v>
      </c>
      <c r="H384" s="2" t="s">
        <v>797</v>
      </c>
      <c r="I384" s="5">
        <v>12120</v>
      </c>
      <c r="J384" s="5">
        <v>5800</v>
      </c>
      <c r="K384" s="2" t="s">
        <v>59</v>
      </c>
      <c r="L384" s="5">
        <v>48000</v>
      </c>
    </row>
    <row r="385" spans="1:12" s="6" customFormat="1" ht="26.1" customHeight="1" x14ac:dyDescent="0.2">
      <c r="A385" s="2" t="s">
        <v>799</v>
      </c>
      <c r="B385" s="2" t="s">
        <v>450</v>
      </c>
      <c r="C385" s="3" t="s">
        <v>800</v>
      </c>
      <c r="D385" s="2" t="s">
        <v>57</v>
      </c>
      <c r="E385" s="2" t="s">
        <v>58</v>
      </c>
      <c r="F385" s="9" t="s">
        <v>2281</v>
      </c>
      <c r="G385" s="14" t="str">
        <f>HYPERLINK("https://disk.yandex.ru/i/fsEflZd8r1Dasg","https://disk.yandex.ru/i/fsEflZd8r1Dasg")</f>
        <v>https://disk.yandex.ru/i/fsEflZd8r1Dasg</v>
      </c>
      <c r="H385" s="2" t="s">
        <v>801</v>
      </c>
      <c r="I385" s="5">
        <v>12120</v>
      </c>
      <c r="J385" s="5">
        <v>5800</v>
      </c>
      <c r="K385" s="2" t="s">
        <v>59</v>
      </c>
      <c r="L385" s="5">
        <v>62000</v>
      </c>
    </row>
    <row r="386" spans="1:12" s="6" customFormat="1" ht="26.1" customHeight="1" x14ac:dyDescent="0.2">
      <c r="A386" s="2" t="s">
        <v>802</v>
      </c>
      <c r="B386" s="2" t="s">
        <v>450</v>
      </c>
      <c r="C386" s="3" t="s">
        <v>800</v>
      </c>
      <c r="D386" s="2" t="s">
        <v>57</v>
      </c>
      <c r="E386" s="2" t="s">
        <v>58</v>
      </c>
      <c r="F386" s="9" t="s">
        <v>2792</v>
      </c>
      <c r="G386" s="14" t="str">
        <f>HYPERLINK("https://disk.yandex.ru/i/fsEflZd8r1Dasg","https://disk.yandex.ru/i/fsEflZd8r1Dasg")</f>
        <v>https://disk.yandex.ru/i/fsEflZd8r1Dasg</v>
      </c>
      <c r="H386" s="2" t="s">
        <v>803</v>
      </c>
      <c r="I386" s="5">
        <v>12120</v>
      </c>
      <c r="J386" s="5">
        <v>5800</v>
      </c>
      <c r="K386" s="2" t="s">
        <v>59</v>
      </c>
      <c r="L386" s="5">
        <v>62000</v>
      </c>
    </row>
    <row r="387" spans="1:12" s="6" customFormat="1" ht="26.1" customHeight="1" x14ac:dyDescent="0.2">
      <c r="A387" s="2" t="s">
        <v>804</v>
      </c>
      <c r="B387" s="2" t="s">
        <v>450</v>
      </c>
      <c r="C387" s="3" t="s">
        <v>800</v>
      </c>
      <c r="D387" s="2" t="s">
        <v>57</v>
      </c>
      <c r="E387" s="2" t="s">
        <v>58</v>
      </c>
      <c r="F387" s="9" t="s">
        <v>2282</v>
      </c>
      <c r="G387" s="14" t="str">
        <f>HYPERLINK("https://disk.yandex.ru/i/fsEflZd8r1Dasg","https://disk.yandex.ru/i/fsEflZd8r1Dasg")</f>
        <v>https://disk.yandex.ru/i/fsEflZd8r1Dasg</v>
      </c>
      <c r="H387" s="2" t="s">
        <v>805</v>
      </c>
      <c r="I387" s="5">
        <v>12120</v>
      </c>
      <c r="J387" s="5">
        <v>5800</v>
      </c>
      <c r="K387" s="2" t="s">
        <v>59</v>
      </c>
      <c r="L387" s="5">
        <v>62000</v>
      </c>
    </row>
    <row r="388" spans="1:12" s="6" customFormat="1" ht="26.1" customHeight="1" x14ac:dyDescent="0.2">
      <c r="A388" s="2" t="s">
        <v>806</v>
      </c>
      <c r="B388" s="2" t="s">
        <v>450</v>
      </c>
      <c r="C388" s="3" t="s">
        <v>800</v>
      </c>
      <c r="D388" s="2" t="s">
        <v>57</v>
      </c>
      <c r="E388" s="2" t="s">
        <v>58</v>
      </c>
      <c r="F388" s="9" t="s">
        <v>2283</v>
      </c>
      <c r="G388" s="14" t="str">
        <f>HYPERLINK("https://disk.yandex.ru/i/fsEflZd8r1Dasg","https://disk.yandex.ru/i/fsEflZd8r1Dasg")</f>
        <v>https://disk.yandex.ru/i/fsEflZd8r1Dasg</v>
      </c>
      <c r="H388" s="2" t="s">
        <v>807</v>
      </c>
      <c r="I388" s="5">
        <v>12120</v>
      </c>
      <c r="J388" s="5">
        <v>5800</v>
      </c>
      <c r="K388" s="2" t="s">
        <v>59</v>
      </c>
      <c r="L388" s="5">
        <v>62000</v>
      </c>
    </row>
    <row r="389" spans="1:12" s="6" customFormat="1" ht="26.1" customHeight="1" x14ac:dyDescent="0.2">
      <c r="A389" s="2" t="s">
        <v>808</v>
      </c>
      <c r="B389" s="2" t="s">
        <v>450</v>
      </c>
      <c r="C389" s="3" t="s">
        <v>800</v>
      </c>
      <c r="D389" s="2" t="s">
        <v>57</v>
      </c>
      <c r="E389" s="2" t="s">
        <v>58</v>
      </c>
      <c r="F389" s="9" t="s">
        <v>2793</v>
      </c>
      <c r="G389" s="14" t="str">
        <f>HYPERLINK("https://disk.yandex.ru/i/fsEflZd8r1Dasg","https://disk.yandex.ru/i/fsEflZd8r1Dasg")</f>
        <v>https://disk.yandex.ru/i/fsEflZd8r1Dasg</v>
      </c>
      <c r="H389" s="2" t="s">
        <v>809</v>
      </c>
      <c r="I389" s="5">
        <v>12120</v>
      </c>
      <c r="J389" s="5">
        <v>5800</v>
      </c>
      <c r="K389" s="2" t="s">
        <v>59</v>
      </c>
      <c r="L389" s="5">
        <v>62000</v>
      </c>
    </row>
    <row r="390" spans="1:12" s="6" customFormat="1" ht="26.1" customHeight="1" x14ac:dyDescent="0.2">
      <c r="A390" s="2" t="s">
        <v>810</v>
      </c>
      <c r="B390" s="2" t="s">
        <v>450</v>
      </c>
      <c r="C390" s="3" t="s">
        <v>811</v>
      </c>
      <c r="D390" s="2" t="s">
        <v>57</v>
      </c>
      <c r="E390" s="2" t="s">
        <v>58</v>
      </c>
      <c r="F390" s="9" t="s">
        <v>2284</v>
      </c>
      <c r="G390" s="14" t="str">
        <f>HYPERLINK("https://disk.yandex.ru/i/zC-iQugHhaTcVw","https://disk.yandex.ru/i/zC-iQugHhaTcVw")</f>
        <v>https://disk.yandex.ru/i/zC-iQugHhaTcVw</v>
      </c>
      <c r="H390" s="2" t="s">
        <v>812</v>
      </c>
      <c r="I390" s="5">
        <v>12120</v>
      </c>
      <c r="J390" s="5">
        <v>5800</v>
      </c>
      <c r="K390" s="2" t="s">
        <v>59</v>
      </c>
      <c r="L390" s="5">
        <v>54000</v>
      </c>
    </row>
    <row r="391" spans="1:12" s="6" customFormat="1" ht="26.1" customHeight="1" x14ac:dyDescent="0.2">
      <c r="A391" s="2" t="s">
        <v>813</v>
      </c>
      <c r="B391" s="2" t="s">
        <v>450</v>
      </c>
      <c r="C391" s="3" t="s">
        <v>811</v>
      </c>
      <c r="D391" s="2" t="s">
        <v>57</v>
      </c>
      <c r="E391" s="2" t="s">
        <v>58</v>
      </c>
      <c r="F391" s="9" t="s">
        <v>2285</v>
      </c>
      <c r="G391" s="14" t="str">
        <f>HYPERLINK("https://disk.yandex.ru/i/zC-iQugHhaTcVw","https://disk.yandex.ru/i/zC-iQugHhaTcVw")</f>
        <v>https://disk.yandex.ru/i/zC-iQugHhaTcVw</v>
      </c>
      <c r="H391" s="2" t="s">
        <v>812</v>
      </c>
      <c r="I391" s="5">
        <v>12120</v>
      </c>
      <c r="J391" s="5">
        <v>5800</v>
      </c>
      <c r="K391" s="2" t="s">
        <v>59</v>
      </c>
      <c r="L391" s="5">
        <v>54000</v>
      </c>
    </row>
    <row r="392" spans="1:12" s="6" customFormat="1" ht="26.1" customHeight="1" x14ac:dyDescent="0.2">
      <c r="A392" s="2" t="s">
        <v>814</v>
      </c>
      <c r="B392" s="2" t="s">
        <v>450</v>
      </c>
      <c r="C392" s="3" t="s">
        <v>815</v>
      </c>
      <c r="D392" s="2" t="s">
        <v>57</v>
      </c>
      <c r="E392" s="2" t="s">
        <v>58</v>
      </c>
      <c r="F392" s="9" t="s">
        <v>2286</v>
      </c>
      <c r="G392" s="14" t="str">
        <f>HYPERLINK("https://disk.yandex.ru/i/9aRAyZnO9Z4IYg","https://disk.yandex.ru/i/9aRAyZnO9Z4IYg")</f>
        <v>https://disk.yandex.ru/i/9aRAyZnO9Z4IYg</v>
      </c>
      <c r="H392" s="2" t="s">
        <v>816</v>
      </c>
      <c r="I392" s="5">
        <v>12120</v>
      </c>
      <c r="J392" s="5">
        <v>5800</v>
      </c>
      <c r="K392" s="2" t="s">
        <v>59</v>
      </c>
      <c r="L392" s="5">
        <v>48000</v>
      </c>
    </row>
    <row r="393" spans="1:12" s="6" customFormat="1" ht="26.1" customHeight="1" x14ac:dyDescent="0.2">
      <c r="A393" s="2" t="s">
        <v>817</v>
      </c>
      <c r="B393" s="2" t="s">
        <v>450</v>
      </c>
      <c r="C393" s="3" t="s">
        <v>815</v>
      </c>
      <c r="D393" s="2" t="s">
        <v>57</v>
      </c>
      <c r="E393" s="2" t="s">
        <v>58</v>
      </c>
      <c r="F393" s="9" t="s">
        <v>2287</v>
      </c>
      <c r="G393" s="14" t="str">
        <f>HYPERLINK("https://disk.yandex.ru/i/9aRAyZnO9Z4IYg","https://disk.yandex.ru/i/9aRAyZnO9Z4IYg")</f>
        <v>https://disk.yandex.ru/i/9aRAyZnO9Z4IYg</v>
      </c>
      <c r="H393" s="2" t="s">
        <v>816</v>
      </c>
      <c r="I393" s="5">
        <v>12120</v>
      </c>
      <c r="J393" s="5">
        <v>5800</v>
      </c>
      <c r="K393" s="2" t="s">
        <v>59</v>
      </c>
      <c r="L393" s="5">
        <v>48000</v>
      </c>
    </row>
    <row r="394" spans="1:12" s="6" customFormat="1" ht="26.1" customHeight="1" x14ac:dyDescent="0.2">
      <c r="A394" s="2" t="s">
        <v>818</v>
      </c>
      <c r="B394" s="2" t="s">
        <v>450</v>
      </c>
      <c r="C394" s="3" t="s">
        <v>819</v>
      </c>
      <c r="D394" s="2" t="s">
        <v>57</v>
      </c>
      <c r="E394" s="2" t="s">
        <v>58</v>
      </c>
      <c r="F394" s="9" t="s">
        <v>2288</v>
      </c>
      <c r="G394" s="14" t="str">
        <f>HYPERLINK("https://disk.yandex.ru/i/7_sW4Zf4EGTtoA","https://disk.yandex.ru/i/7_sW4Zf4EGTtoA")</f>
        <v>https://disk.yandex.ru/i/7_sW4Zf4EGTtoA</v>
      </c>
      <c r="H394" s="2" t="s">
        <v>820</v>
      </c>
      <c r="I394" s="5">
        <v>12120</v>
      </c>
      <c r="J394" s="5">
        <v>5800</v>
      </c>
      <c r="K394" s="2" t="s">
        <v>59</v>
      </c>
      <c r="L394" s="5">
        <v>54000</v>
      </c>
    </row>
    <row r="395" spans="1:12" s="6" customFormat="1" ht="26.1" customHeight="1" x14ac:dyDescent="0.2">
      <c r="A395" s="2" t="s">
        <v>821</v>
      </c>
      <c r="B395" s="2" t="s">
        <v>450</v>
      </c>
      <c r="C395" s="3" t="s">
        <v>819</v>
      </c>
      <c r="D395" s="2" t="s">
        <v>57</v>
      </c>
      <c r="E395" s="2" t="s">
        <v>58</v>
      </c>
      <c r="F395" s="9" t="s">
        <v>2289</v>
      </c>
      <c r="G395" s="14" t="str">
        <f>HYPERLINK("https://disk.yandex.ru/i/7_sW4Zf4EGTtoA","https://disk.yandex.ru/i/7_sW4Zf4EGTtoA")</f>
        <v>https://disk.yandex.ru/i/7_sW4Zf4EGTtoA</v>
      </c>
      <c r="H395" s="2" t="s">
        <v>820</v>
      </c>
      <c r="I395" s="5">
        <v>12120</v>
      </c>
      <c r="J395" s="5">
        <v>5800</v>
      </c>
      <c r="K395" s="2" t="s">
        <v>59</v>
      </c>
      <c r="L395" s="5">
        <v>48000</v>
      </c>
    </row>
    <row r="396" spans="1:12" s="6" customFormat="1" ht="26.1" customHeight="1" x14ac:dyDescent="0.2">
      <c r="A396" s="2" t="s">
        <v>822</v>
      </c>
      <c r="B396" s="2" t="s">
        <v>450</v>
      </c>
      <c r="C396" s="3" t="s">
        <v>823</v>
      </c>
      <c r="D396" s="2" t="s">
        <v>57</v>
      </c>
      <c r="E396" s="2" t="s">
        <v>58</v>
      </c>
      <c r="F396" s="9" t="s">
        <v>2290</v>
      </c>
      <c r="G396" s="14" t="str">
        <f>HYPERLINK("https://disk.yandex.ru/i/-dT7UtBQl-4F4w","https://disk.yandex.ru/i/-dT7UtBQl-4F4w")</f>
        <v>https://disk.yandex.ru/i/-dT7UtBQl-4F4w</v>
      </c>
      <c r="H396" s="2" t="s">
        <v>824</v>
      </c>
      <c r="I396" s="5">
        <v>12120</v>
      </c>
      <c r="J396" s="5">
        <v>5800</v>
      </c>
      <c r="K396" s="2" t="s">
        <v>59</v>
      </c>
      <c r="L396" s="5">
        <v>54000</v>
      </c>
    </row>
    <row r="397" spans="1:12" s="6" customFormat="1" ht="26.1" customHeight="1" x14ac:dyDescent="0.2">
      <c r="A397" s="2" t="s">
        <v>825</v>
      </c>
      <c r="B397" s="2" t="s">
        <v>450</v>
      </c>
      <c r="C397" s="3" t="s">
        <v>823</v>
      </c>
      <c r="D397" s="2" t="s">
        <v>57</v>
      </c>
      <c r="E397" s="2" t="s">
        <v>58</v>
      </c>
      <c r="F397" s="9" t="s">
        <v>2291</v>
      </c>
      <c r="G397" s="14" t="str">
        <f>HYPERLINK("https://disk.yandex.ru/i/-dT7UtBQl-4F4w","https://disk.yandex.ru/i/-dT7UtBQl-4F4w")</f>
        <v>https://disk.yandex.ru/i/-dT7UtBQl-4F4w</v>
      </c>
      <c r="H397" s="2" t="s">
        <v>824</v>
      </c>
      <c r="I397" s="5">
        <v>12120</v>
      </c>
      <c r="J397" s="5">
        <v>5800</v>
      </c>
      <c r="K397" s="2" t="s">
        <v>59</v>
      </c>
      <c r="L397" s="5">
        <v>48000</v>
      </c>
    </row>
    <row r="398" spans="1:12" s="6" customFormat="1" ht="26.1" customHeight="1" x14ac:dyDescent="0.2">
      <c r="A398" s="2" t="s">
        <v>826</v>
      </c>
      <c r="B398" s="2" t="s">
        <v>450</v>
      </c>
      <c r="C398" s="3" t="s">
        <v>827</v>
      </c>
      <c r="D398" s="2" t="s">
        <v>57</v>
      </c>
      <c r="E398" s="2" t="s">
        <v>58</v>
      </c>
      <c r="F398" s="12" t="s">
        <v>2292</v>
      </c>
      <c r="G398" s="14" t="str">
        <f>HYPERLINK("https://disk.yandex.ru/i/3gpSEy1EjOynlQ","https://disk.yandex.ru/i/3gpSEy1EjOynlQ")</f>
        <v>https://disk.yandex.ru/i/3gpSEy1EjOynlQ</v>
      </c>
      <c r="H398" s="2" t="s">
        <v>828</v>
      </c>
      <c r="I398" s="5">
        <v>12120</v>
      </c>
      <c r="J398" s="5">
        <v>5800</v>
      </c>
      <c r="K398" s="2" t="s">
        <v>59</v>
      </c>
      <c r="L398" s="5">
        <v>54000</v>
      </c>
    </row>
    <row r="399" spans="1:12" s="6" customFormat="1" ht="26.1" customHeight="1" x14ac:dyDescent="0.2">
      <c r="A399" s="2" t="s">
        <v>829</v>
      </c>
      <c r="B399" s="2" t="s">
        <v>450</v>
      </c>
      <c r="C399" s="3" t="s">
        <v>827</v>
      </c>
      <c r="D399" s="2" t="s">
        <v>57</v>
      </c>
      <c r="E399" s="2" t="s">
        <v>58</v>
      </c>
      <c r="F399" s="9" t="s">
        <v>2293</v>
      </c>
      <c r="G399" s="14" t="str">
        <f>HYPERLINK("https://disk.yandex.ru/i/3gpSEy1EjOynlQ","https://disk.yandex.ru/i/3gpSEy1EjOynlQ")</f>
        <v>https://disk.yandex.ru/i/3gpSEy1EjOynlQ</v>
      </c>
      <c r="H399" s="2" t="s">
        <v>828</v>
      </c>
      <c r="I399" s="5">
        <v>12120</v>
      </c>
      <c r="J399" s="5">
        <v>5800</v>
      </c>
      <c r="K399" s="2" t="s">
        <v>59</v>
      </c>
      <c r="L399" s="5">
        <v>48000</v>
      </c>
    </row>
    <row r="400" spans="1:12" s="6" customFormat="1" ht="26.1" customHeight="1" x14ac:dyDescent="0.2">
      <c r="A400" s="2" t="s">
        <v>830</v>
      </c>
      <c r="B400" s="2" t="s">
        <v>450</v>
      </c>
      <c r="C400" s="3" t="s">
        <v>831</v>
      </c>
      <c r="D400" s="2" t="s">
        <v>57</v>
      </c>
      <c r="E400" s="2" t="s">
        <v>58</v>
      </c>
      <c r="F400" s="9" t="s">
        <v>2294</v>
      </c>
      <c r="G400" s="14" t="str">
        <f>HYPERLINK("https://disk.yandex.ru/i/11uQJVGAh8Z3qA","https://disk.yandex.ru/i/11uQJVGAh8Z3qA")</f>
        <v>https://disk.yandex.ru/i/11uQJVGAh8Z3qA</v>
      </c>
      <c r="H400" s="2" t="s">
        <v>832</v>
      </c>
      <c r="I400" s="5">
        <v>12120</v>
      </c>
      <c r="J400" s="5">
        <v>5800</v>
      </c>
      <c r="K400" s="2" t="s">
        <v>59</v>
      </c>
      <c r="L400" s="5">
        <v>54000</v>
      </c>
    </row>
    <row r="401" spans="1:12" s="6" customFormat="1" ht="26.1" customHeight="1" x14ac:dyDescent="0.2">
      <c r="A401" s="2" t="s">
        <v>833</v>
      </c>
      <c r="B401" s="2" t="s">
        <v>450</v>
      </c>
      <c r="C401" s="3" t="s">
        <v>831</v>
      </c>
      <c r="D401" s="2" t="s">
        <v>57</v>
      </c>
      <c r="E401" s="2" t="s">
        <v>58</v>
      </c>
      <c r="F401" s="9" t="s">
        <v>2295</v>
      </c>
      <c r="G401" s="14" t="str">
        <f>HYPERLINK("https://disk.yandex.ru/i/11uQJVGAh8Z3qA","https://disk.yandex.ru/i/11uQJVGAh8Z3qA")</f>
        <v>https://disk.yandex.ru/i/11uQJVGAh8Z3qA</v>
      </c>
      <c r="H401" s="2" t="s">
        <v>832</v>
      </c>
      <c r="I401" s="5">
        <v>12120</v>
      </c>
      <c r="J401" s="5">
        <v>5800</v>
      </c>
      <c r="K401" s="2" t="s">
        <v>59</v>
      </c>
      <c r="L401" s="5">
        <v>48000</v>
      </c>
    </row>
    <row r="402" spans="1:12" s="6" customFormat="1" ht="26.1" customHeight="1" x14ac:dyDescent="0.2">
      <c r="A402" s="2" t="s">
        <v>834</v>
      </c>
      <c r="B402" s="2" t="s">
        <v>450</v>
      </c>
      <c r="C402" s="3" t="s">
        <v>835</v>
      </c>
      <c r="D402" s="2" t="s">
        <v>57</v>
      </c>
      <c r="E402" s="2" t="s">
        <v>58</v>
      </c>
      <c r="F402" s="9" t="s">
        <v>2296</v>
      </c>
      <c r="G402" s="14" t="str">
        <f>HYPERLINK("https://disk.yandex.ru/i/b_CdklkDGR4mxQ","https://disk.yandex.ru/i/b_CdklkDGR4mxQ")</f>
        <v>https://disk.yandex.ru/i/b_CdklkDGR4mxQ</v>
      </c>
      <c r="H402" s="2" t="s">
        <v>836</v>
      </c>
      <c r="I402" s="5">
        <v>12120</v>
      </c>
      <c r="J402" s="5">
        <v>5800</v>
      </c>
      <c r="K402" s="2" t="s">
        <v>59</v>
      </c>
      <c r="L402" s="5">
        <v>54000</v>
      </c>
    </row>
    <row r="403" spans="1:12" s="6" customFormat="1" ht="26.1" customHeight="1" x14ac:dyDescent="0.2">
      <c r="A403" s="2" t="s">
        <v>837</v>
      </c>
      <c r="B403" s="2" t="s">
        <v>450</v>
      </c>
      <c r="C403" s="3" t="s">
        <v>835</v>
      </c>
      <c r="D403" s="2" t="s">
        <v>57</v>
      </c>
      <c r="E403" s="2" t="s">
        <v>58</v>
      </c>
      <c r="F403" s="9" t="s">
        <v>2297</v>
      </c>
      <c r="G403" s="14" t="str">
        <f>HYPERLINK("https://disk.yandex.ru/i/b_CdklkDGR4mxQ","https://disk.yandex.ru/i/b_CdklkDGR4mxQ")</f>
        <v>https://disk.yandex.ru/i/b_CdklkDGR4mxQ</v>
      </c>
      <c r="H403" s="2" t="s">
        <v>836</v>
      </c>
      <c r="I403" s="5">
        <v>12120</v>
      </c>
      <c r="J403" s="5">
        <v>5800</v>
      </c>
      <c r="K403" s="2" t="s">
        <v>59</v>
      </c>
      <c r="L403" s="5">
        <v>54000</v>
      </c>
    </row>
    <row r="404" spans="1:12" s="6" customFormat="1" ht="26.1" customHeight="1" x14ac:dyDescent="0.2">
      <c r="A404" s="2" t="s">
        <v>838</v>
      </c>
      <c r="B404" s="2" t="s">
        <v>450</v>
      </c>
      <c r="C404" s="3" t="s">
        <v>839</v>
      </c>
      <c r="D404" s="2" t="s">
        <v>57</v>
      </c>
      <c r="E404" s="2" t="s">
        <v>58</v>
      </c>
      <c r="F404" s="9" t="s">
        <v>2298</v>
      </c>
      <c r="G404" s="14" t="str">
        <f>HYPERLINK("https://disk.yandex.ru/i/hzaHMm3rHed72Q","https://disk.yandex.ru/i/hzaHMm3rHed72Q")</f>
        <v>https://disk.yandex.ru/i/hzaHMm3rHed72Q</v>
      </c>
      <c r="H404" s="2" t="s">
        <v>840</v>
      </c>
      <c r="I404" s="5">
        <v>12120</v>
      </c>
      <c r="J404" s="5">
        <v>5800</v>
      </c>
      <c r="K404" s="2" t="s">
        <v>59</v>
      </c>
      <c r="L404" s="5">
        <v>54000</v>
      </c>
    </row>
    <row r="405" spans="1:12" s="6" customFormat="1" ht="26.1" customHeight="1" x14ac:dyDescent="0.2">
      <c r="A405" s="2" t="s">
        <v>841</v>
      </c>
      <c r="B405" s="2" t="s">
        <v>450</v>
      </c>
      <c r="C405" s="3" t="s">
        <v>839</v>
      </c>
      <c r="D405" s="2" t="s">
        <v>57</v>
      </c>
      <c r="E405" s="2" t="s">
        <v>58</v>
      </c>
      <c r="F405" s="9" t="s">
        <v>2299</v>
      </c>
      <c r="G405" s="14" t="str">
        <f>HYPERLINK("https://disk.yandex.ru/i/hzaHMm3rHed72Q","https://disk.yandex.ru/i/hzaHMm3rHed72Q")</f>
        <v>https://disk.yandex.ru/i/hzaHMm3rHed72Q</v>
      </c>
      <c r="H405" s="2" t="s">
        <v>840</v>
      </c>
      <c r="I405" s="5">
        <v>12120</v>
      </c>
      <c r="J405" s="5">
        <v>5800</v>
      </c>
      <c r="K405" s="2" t="s">
        <v>59</v>
      </c>
      <c r="L405" s="5">
        <v>54000</v>
      </c>
    </row>
    <row r="406" spans="1:12" s="6" customFormat="1" ht="26.1" customHeight="1" x14ac:dyDescent="0.2">
      <c r="A406" s="2" t="s">
        <v>842</v>
      </c>
      <c r="B406" s="2" t="s">
        <v>843</v>
      </c>
      <c r="C406" s="3" t="s">
        <v>844</v>
      </c>
      <c r="D406" s="2" t="s">
        <v>57</v>
      </c>
      <c r="E406" s="2" t="s">
        <v>58</v>
      </c>
      <c r="F406" s="9" t="s">
        <v>2300</v>
      </c>
      <c r="G406" s="14" t="str">
        <f>HYPERLINK("https://disk.yandex.ru/i/xoDsmTFWINXd1A","https://disk.yandex.ru/i/xoDsmTFWINXd1A")</f>
        <v>https://disk.yandex.ru/i/xoDsmTFWINXd1A</v>
      </c>
      <c r="H406" s="2" t="s">
        <v>845</v>
      </c>
      <c r="I406" s="5">
        <v>12120</v>
      </c>
      <c r="J406" s="5">
        <v>5800</v>
      </c>
      <c r="K406" s="2" t="s">
        <v>59</v>
      </c>
      <c r="L406" s="5">
        <v>48000</v>
      </c>
    </row>
    <row r="407" spans="1:12" s="6" customFormat="1" ht="26.1" customHeight="1" x14ac:dyDescent="0.2">
      <c r="A407" s="2" t="s">
        <v>846</v>
      </c>
      <c r="B407" s="2" t="s">
        <v>843</v>
      </c>
      <c r="C407" s="3" t="s">
        <v>844</v>
      </c>
      <c r="D407" s="2" t="s">
        <v>57</v>
      </c>
      <c r="E407" s="2" t="s">
        <v>58</v>
      </c>
      <c r="F407" s="9" t="s">
        <v>2301</v>
      </c>
      <c r="G407" s="14" t="str">
        <f>HYPERLINK("https://disk.yandex.ru/i/xoDsmTFWINXd1A","https://disk.yandex.ru/i/xoDsmTFWINXd1A")</f>
        <v>https://disk.yandex.ru/i/xoDsmTFWINXd1A</v>
      </c>
      <c r="H407" s="2" t="s">
        <v>845</v>
      </c>
      <c r="I407" s="5">
        <v>12120</v>
      </c>
      <c r="J407" s="5">
        <v>5800</v>
      </c>
      <c r="K407" s="2" t="s">
        <v>59</v>
      </c>
      <c r="L407" s="5">
        <v>48000</v>
      </c>
    </row>
    <row r="408" spans="1:12" s="6" customFormat="1" ht="26.1" customHeight="1" x14ac:dyDescent="0.2">
      <c r="A408" s="2" t="s">
        <v>847</v>
      </c>
      <c r="B408" s="2" t="s">
        <v>843</v>
      </c>
      <c r="C408" s="3" t="s">
        <v>848</v>
      </c>
      <c r="D408" s="2" t="s">
        <v>57</v>
      </c>
      <c r="E408" s="2" t="s">
        <v>58</v>
      </c>
      <c r="F408" s="12" t="s">
        <v>2302</v>
      </c>
      <c r="G408" s="14" t="str">
        <f>HYPERLINK("https://disk.yandex.ru/i/8RhubfeBBcgHRA","https://disk.yandex.ru/i/8RhubfeBBcgHRA")</f>
        <v>https://disk.yandex.ru/i/8RhubfeBBcgHRA</v>
      </c>
      <c r="H408" s="2" t="s">
        <v>849</v>
      </c>
      <c r="I408" s="5">
        <v>12120</v>
      </c>
      <c r="J408" s="5">
        <v>5800</v>
      </c>
      <c r="K408" s="2" t="s">
        <v>59</v>
      </c>
      <c r="L408" s="5">
        <v>48000</v>
      </c>
    </row>
    <row r="409" spans="1:12" s="6" customFormat="1" ht="26.1" customHeight="1" x14ac:dyDescent="0.2">
      <c r="A409" s="2" t="s">
        <v>850</v>
      </c>
      <c r="B409" s="2" t="s">
        <v>843</v>
      </c>
      <c r="C409" s="3" t="s">
        <v>848</v>
      </c>
      <c r="D409" s="2" t="s">
        <v>57</v>
      </c>
      <c r="E409" s="2" t="s">
        <v>58</v>
      </c>
      <c r="F409" s="9" t="s">
        <v>2303</v>
      </c>
      <c r="G409" s="14" t="str">
        <f>HYPERLINK("https://disk.yandex.ru/i/8RhubfeBBcgHRA","https://disk.yandex.ru/i/8RhubfeBBcgHRA")</f>
        <v>https://disk.yandex.ru/i/8RhubfeBBcgHRA</v>
      </c>
      <c r="H409" s="2" t="s">
        <v>849</v>
      </c>
      <c r="I409" s="5">
        <v>12120</v>
      </c>
      <c r="J409" s="5">
        <v>5800</v>
      </c>
      <c r="K409" s="2" t="s">
        <v>59</v>
      </c>
      <c r="L409" s="5">
        <v>48000</v>
      </c>
    </row>
    <row r="410" spans="1:12" s="6" customFormat="1" ht="26.1" customHeight="1" x14ac:dyDescent="0.2">
      <c r="A410" s="2" t="s">
        <v>851</v>
      </c>
      <c r="B410" s="2" t="s">
        <v>843</v>
      </c>
      <c r="C410" s="3" t="s">
        <v>852</v>
      </c>
      <c r="D410" s="2" t="s">
        <v>57</v>
      </c>
      <c r="E410" s="2" t="s">
        <v>58</v>
      </c>
      <c r="F410" s="9" t="s">
        <v>2304</v>
      </c>
      <c r="G410" s="14" t="str">
        <f>HYPERLINK("https://disk.yandex.ru/i/VjGAWWEKP9_2iQ","https://disk.yandex.ru/i/VjGAWWEKP9_2iQ")</f>
        <v>https://disk.yandex.ru/i/VjGAWWEKP9_2iQ</v>
      </c>
      <c r="H410" s="2" t="s">
        <v>853</v>
      </c>
      <c r="I410" s="5">
        <v>12120</v>
      </c>
      <c r="J410" s="5">
        <v>5800</v>
      </c>
      <c r="K410" s="2" t="s">
        <v>59</v>
      </c>
      <c r="L410" s="5">
        <v>48000</v>
      </c>
    </row>
    <row r="411" spans="1:12" s="6" customFormat="1" ht="26.1" customHeight="1" x14ac:dyDescent="0.2">
      <c r="A411" s="2" t="s">
        <v>854</v>
      </c>
      <c r="B411" s="2" t="s">
        <v>843</v>
      </c>
      <c r="C411" s="3" t="s">
        <v>855</v>
      </c>
      <c r="D411" s="2" t="s">
        <v>57</v>
      </c>
      <c r="E411" s="2" t="s">
        <v>58</v>
      </c>
      <c r="F411" s="12" t="s">
        <v>2305</v>
      </c>
      <c r="G411" s="14" t="str">
        <f>HYPERLINK("https://disk.yandex.ru/i/7laS61WSVPqcKQ","https://disk.yandex.ru/i/7laS61WSVPqcKQ")</f>
        <v>https://disk.yandex.ru/i/7laS61WSVPqcKQ</v>
      </c>
      <c r="H411" s="2" t="s">
        <v>856</v>
      </c>
      <c r="I411" s="5">
        <v>12120</v>
      </c>
      <c r="J411" s="5">
        <v>5800</v>
      </c>
      <c r="K411" s="2" t="s">
        <v>59</v>
      </c>
      <c r="L411" s="5">
        <v>48000</v>
      </c>
    </row>
    <row r="412" spans="1:12" s="6" customFormat="1" ht="26.1" customHeight="1" x14ac:dyDescent="0.2">
      <c r="A412" s="2" t="s">
        <v>857</v>
      </c>
      <c r="B412" s="2" t="s">
        <v>858</v>
      </c>
      <c r="C412" s="3" t="s">
        <v>859</v>
      </c>
      <c r="D412" s="2" t="s">
        <v>57</v>
      </c>
      <c r="E412" s="2" t="s">
        <v>58</v>
      </c>
      <c r="F412" s="9" t="s">
        <v>2306</v>
      </c>
      <c r="G412" s="14" t="str">
        <f>HYPERLINK("https://disk.yandex.ru/i/hq3t8xw7hY16lA","https://disk.yandex.ru/i/hq3t8xw7hY16lA")</f>
        <v>https://disk.yandex.ru/i/hq3t8xw7hY16lA</v>
      </c>
      <c r="H412" s="2" t="s">
        <v>860</v>
      </c>
      <c r="I412" s="5">
        <v>12120</v>
      </c>
      <c r="J412" s="5">
        <v>5800</v>
      </c>
      <c r="K412" s="2" t="s">
        <v>59</v>
      </c>
      <c r="L412" s="5">
        <v>42000</v>
      </c>
    </row>
    <row r="413" spans="1:12" s="6" customFormat="1" ht="26.1" customHeight="1" x14ac:dyDescent="0.2">
      <c r="A413" s="2" t="s">
        <v>861</v>
      </c>
      <c r="B413" s="2" t="s">
        <v>858</v>
      </c>
      <c r="C413" s="3" t="s">
        <v>862</v>
      </c>
      <c r="D413" s="2" t="s">
        <v>57</v>
      </c>
      <c r="E413" s="2" t="s">
        <v>58</v>
      </c>
      <c r="F413" s="9" t="s">
        <v>2307</v>
      </c>
      <c r="G413" s="14" t="str">
        <f>HYPERLINK("https://disk.yandex.ru/i/t5Q0EhsfhWieWw","https://disk.yandex.ru/i/t5Q0EhsfhWieWw")</f>
        <v>https://disk.yandex.ru/i/t5Q0EhsfhWieWw</v>
      </c>
      <c r="H413" s="2" t="s">
        <v>863</v>
      </c>
      <c r="I413" s="5">
        <v>12120</v>
      </c>
      <c r="J413" s="5">
        <v>5800</v>
      </c>
      <c r="K413" s="2" t="s">
        <v>59</v>
      </c>
      <c r="L413" s="5">
        <v>42000</v>
      </c>
    </row>
    <row r="414" spans="1:12" s="6" customFormat="1" ht="26.1" customHeight="1" x14ac:dyDescent="0.2">
      <c r="A414" s="2" t="s">
        <v>864</v>
      </c>
      <c r="B414" s="2" t="s">
        <v>865</v>
      </c>
      <c r="C414" s="3" t="s">
        <v>866</v>
      </c>
      <c r="D414" s="2" t="s">
        <v>57</v>
      </c>
      <c r="E414" s="2" t="s">
        <v>58</v>
      </c>
      <c r="F414" s="9" t="s">
        <v>2308</v>
      </c>
      <c r="G414" s="14" t="str">
        <f>HYPERLINK("https://disk.yandex.ru/i/2XWp_H2pCN547w","https://disk.yandex.ru/i/2XWp_H2pCN547w")</f>
        <v>https://disk.yandex.ru/i/2XWp_H2pCN547w</v>
      </c>
      <c r="H414" s="2" t="s">
        <v>867</v>
      </c>
      <c r="I414" s="5">
        <v>12120</v>
      </c>
      <c r="J414" s="5">
        <v>5800</v>
      </c>
      <c r="K414" s="2" t="s">
        <v>59</v>
      </c>
      <c r="L414" s="5">
        <v>42000</v>
      </c>
    </row>
    <row r="415" spans="1:12" s="6" customFormat="1" ht="26.1" customHeight="1" x14ac:dyDescent="0.2">
      <c r="A415" s="2" t="s">
        <v>868</v>
      </c>
      <c r="B415" s="2" t="s">
        <v>865</v>
      </c>
      <c r="C415" s="3" t="s">
        <v>866</v>
      </c>
      <c r="D415" s="2" t="s">
        <v>57</v>
      </c>
      <c r="E415" s="2" t="s">
        <v>58</v>
      </c>
      <c r="F415" s="12" t="s">
        <v>2309</v>
      </c>
      <c r="G415" s="14" t="str">
        <f>HYPERLINK("https://disk.yandex.ru/i/2XWp_H2pCN547w","https://disk.yandex.ru/i/2XWp_H2pCN547w")</f>
        <v>https://disk.yandex.ru/i/2XWp_H2pCN547w</v>
      </c>
      <c r="H415" s="2" t="s">
        <v>867</v>
      </c>
      <c r="I415" s="5">
        <v>12120</v>
      </c>
      <c r="J415" s="5">
        <v>5800</v>
      </c>
      <c r="K415" s="2" t="s">
        <v>59</v>
      </c>
      <c r="L415" s="5">
        <v>42000</v>
      </c>
    </row>
    <row r="416" spans="1:12" s="6" customFormat="1" ht="26.1" customHeight="1" x14ac:dyDescent="0.2">
      <c r="A416" s="2" t="s">
        <v>869</v>
      </c>
      <c r="B416" s="2" t="s">
        <v>865</v>
      </c>
      <c r="C416" s="3" t="s">
        <v>870</v>
      </c>
      <c r="D416" s="2" t="s">
        <v>57</v>
      </c>
      <c r="E416" s="2" t="s">
        <v>58</v>
      </c>
      <c r="F416" s="9" t="s">
        <v>2310</v>
      </c>
      <c r="G416" s="14" t="str">
        <f>HYPERLINK("https://disk.yandex.ru/i/N9sjycnrro4j4A","https://disk.yandex.ru/i/N9sjycnrro4j4A")</f>
        <v>https://disk.yandex.ru/i/N9sjycnrro4j4A</v>
      </c>
      <c r="H416" s="2" t="s">
        <v>871</v>
      </c>
      <c r="I416" s="5">
        <v>12120</v>
      </c>
      <c r="J416" s="5">
        <v>5800</v>
      </c>
      <c r="K416" s="2" t="s">
        <v>59</v>
      </c>
      <c r="L416" s="5">
        <v>42000</v>
      </c>
    </row>
    <row r="417" spans="1:12" s="6" customFormat="1" ht="26.1" customHeight="1" x14ac:dyDescent="0.2">
      <c r="A417" s="2" t="s">
        <v>872</v>
      </c>
      <c r="B417" s="2" t="s">
        <v>865</v>
      </c>
      <c r="C417" s="3" t="s">
        <v>870</v>
      </c>
      <c r="D417" s="2" t="s">
        <v>57</v>
      </c>
      <c r="E417" s="2" t="s">
        <v>58</v>
      </c>
      <c r="F417" s="9" t="s">
        <v>2311</v>
      </c>
      <c r="G417" s="14" t="str">
        <f>HYPERLINK("https://disk.yandex.ru/i/N9sjycnrro4j4A","https://disk.yandex.ru/i/N9sjycnrro4j4A")</f>
        <v>https://disk.yandex.ru/i/N9sjycnrro4j4A</v>
      </c>
      <c r="H417" s="2" t="s">
        <v>871</v>
      </c>
      <c r="I417" s="5">
        <v>12120</v>
      </c>
      <c r="J417" s="5">
        <v>5800</v>
      </c>
      <c r="K417" s="2" t="s">
        <v>59</v>
      </c>
      <c r="L417" s="5">
        <v>42000</v>
      </c>
    </row>
    <row r="418" spans="1:12" s="6" customFormat="1" ht="26.1" customHeight="1" x14ac:dyDescent="0.2">
      <c r="A418" s="2" t="s">
        <v>873</v>
      </c>
      <c r="B418" s="2" t="s">
        <v>874</v>
      </c>
      <c r="C418" s="3" t="s">
        <v>875</v>
      </c>
      <c r="D418" s="2" t="s">
        <v>57</v>
      </c>
      <c r="E418" s="2" t="s">
        <v>58</v>
      </c>
      <c r="F418" s="9" t="s">
        <v>2794</v>
      </c>
      <c r="G418" s="14" t="str">
        <f>HYPERLINK("https://disk.yandex.ru/i/M-vsHN80fcFCyw","https://disk.yandex.ru/i/M-vsHN80fcFCyw")</f>
        <v>https://disk.yandex.ru/i/M-vsHN80fcFCyw</v>
      </c>
      <c r="H418" s="2" t="s">
        <v>876</v>
      </c>
      <c r="I418" s="5">
        <v>12120</v>
      </c>
      <c r="J418" s="5">
        <v>5800</v>
      </c>
      <c r="K418" s="2" t="s">
        <v>59</v>
      </c>
      <c r="L418" s="5">
        <v>48000</v>
      </c>
    </row>
    <row r="419" spans="1:12" s="6" customFormat="1" ht="26.1" customHeight="1" x14ac:dyDescent="0.2">
      <c r="A419" s="2" t="s">
        <v>877</v>
      </c>
      <c r="B419" s="2" t="s">
        <v>874</v>
      </c>
      <c r="C419" s="3" t="s">
        <v>875</v>
      </c>
      <c r="D419" s="2" t="s">
        <v>57</v>
      </c>
      <c r="E419" s="2" t="s">
        <v>58</v>
      </c>
      <c r="F419" s="9" t="s">
        <v>2312</v>
      </c>
      <c r="G419" s="14" t="str">
        <f>HYPERLINK("https://disk.yandex.ru/i/M-vsHN80fcFCyw","https://disk.yandex.ru/i/M-vsHN80fcFCyw")</f>
        <v>https://disk.yandex.ru/i/M-vsHN80fcFCyw</v>
      </c>
      <c r="H419" s="2" t="s">
        <v>876</v>
      </c>
      <c r="I419" s="5">
        <v>12120</v>
      </c>
      <c r="J419" s="5">
        <v>5800</v>
      </c>
      <c r="K419" s="2" t="s">
        <v>59</v>
      </c>
      <c r="L419" s="5">
        <v>48000</v>
      </c>
    </row>
    <row r="420" spans="1:12" s="6" customFormat="1" ht="26.1" customHeight="1" x14ac:dyDescent="0.2">
      <c r="A420" s="2" t="s">
        <v>878</v>
      </c>
      <c r="B420" s="2" t="s">
        <v>874</v>
      </c>
      <c r="C420" s="3" t="s">
        <v>879</v>
      </c>
      <c r="D420" s="2" t="s">
        <v>57</v>
      </c>
      <c r="E420" s="2" t="s">
        <v>58</v>
      </c>
      <c r="F420" s="9" t="s">
        <v>2313</v>
      </c>
      <c r="G420" s="14" t="str">
        <f>HYPERLINK("https://disk.yandex.ru/i/E8sZ2lzZGt_uFA","https://disk.yandex.ru/i/E8sZ2lzZGt_uFA")</f>
        <v>https://disk.yandex.ru/i/E8sZ2lzZGt_uFA</v>
      </c>
      <c r="H420" s="2" t="s">
        <v>880</v>
      </c>
      <c r="I420" s="5">
        <v>12120</v>
      </c>
      <c r="J420" s="5">
        <v>5800</v>
      </c>
      <c r="K420" s="2" t="s">
        <v>59</v>
      </c>
      <c r="L420" s="5">
        <v>48000</v>
      </c>
    </row>
    <row r="421" spans="1:12" s="6" customFormat="1" ht="26.1" customHeight="1" x14ac:dyDescent="0.2">
      <c r="A421" s="2" t="s">
        <v>881</v>
      </c>
      <c r="B421" s="2" t="s">
        <v>874</v>
      </c>
      <c r="C421" s="3" t="s">
        <v>879</v>
      </c>
      <c r="D421" s="2" t="s">
        <v>57</v>
      </c>
      <c r="E421" s="2" t="s">
        <v>58</v>
      </c>
      <c r="F421" s="9" t="s">
        <v>2314</v>
      </c>
      <c r="G421" s="14" t="str">
        <f>HYPERLINK("https://disk.yandex.ru/i/E8sZ2lzZGt_uFA","https://disk.yandex.ru/i/E8sZ2lzZGt_uFA")</f>
        <v>https://disk.yandex.ru/i/E8sZ2lzZGt_uFA</v>
      </c>
      <c r="H421" s="2" t="s">
        <v>880</v>
      </c>
      <c r="I421" s="5">
        <v>12120</v>
      </c>
      <c r="J421" s="5">
        <v>5800</v>
      </c>
      <c r="K421" s="2" t="s">
        <v>59</v>
      </c>
      <c r="L421" s="5">
        <v>48000</v>
      </c>
    </row>
    <row r="422" spans="1:12" s="6" customFormat="1" ht="26.1" customHeight="1" x14ac:dyDescent="0.2">
      <c r="A422" s="2" t="s">
        <v>882</v>
      </c>
      <c r="B422" s="2" t="s">
        <v>874</v>
      </c>
      <c r="C422" s="3" t="s">
        <v>883</v>
      </c>
      <c r="D422" s="2" t="s">
        <v>57</v>
      </c>
      <c r="E422" s="2" t="s">
        <v>58</v>
      </c>
      <c r="F422" s="9" t="s">
        <v>2315</v>
      </c>
      <c r="G422" s="14" t="str">
        <f>HYPERLINK("https://disk.yandex.ru/i/0SNh1geU68HF2A","https://disk.yandex.ru/i/0SNh1geU68HF2A")</f>
        <v>https://disk.yandex.ru/i/0SNh1geU68HF2A</v>
      </c>
      <c r="H422" s="2" t="s">
        <v>884</v>
      </c>
      <c r="I422" s="5">
        <v>12120</v>
      </c>
      <c r="J422" s="5">
        <v>5800</v>
      </c>
      <c r="K422" s="2" t="s">
        <v>59</v>
      </c>
      <c r="L422" s="5">
        <v>48000</v>
      </c>
    </row>
    <row r="423" spans="1:12" s="6" customFormat="1" ht="26.1" customHeight="1" x14ac:dyDescent="0.2">
      <c r="A423" s="2" t="s">
        <v>885</v>
      </c>
      <c r="B423" s="2" t="s">
        <v>874</v>
      </c>
      <c r="C423" s="3" t="s">
        <v>886</v>
      </c>
      <c r="D423" s="2" t="s">
        <v>57</v>
      </c>
      <c r="E423" s="2" t="s">
        <v>58</v>
      </c>
      <c r="F423" s="9" t="s">
        <v>2316</v>
      </c>
      <c r="G423" s="14" t="str">
        <f>HYPERLINK("https://disk.yandex.ru/i/3CEyDSLYPBzYTw","https://disk.yandex.ru/i/3CEyDSLYPBzYTw")</f>
        <v>https://disk.yandex.ru/i/3CEyDSLYPBzYTw</v>
      </c>
      <c r="H423" s="2" t="s">
        <v>887</v>
      </c>
      <c r="I423" s="5">
        <v>12120</v>
      </c>
      <c r="J423" s="5">
        <v>5800</v>
      </c>
      <c r="K423" s="2" t="s">
        <v>59</v>
      </c>
      <c r="L423" s="5">
        <v>48000</v>
      </c>
    </row>
    <row r="424" spans="1:12" s="6" customFormat="1" ht="26.1" customHeight="1" x14ac:dyDescent="0.2">
      <c r="A424" s="2" t="s">
        <v>888</v>
      </c>
      <c r="B424" s="2" t="s">
        <v>874</v>
      </c>
      <c r="C424" s="3" t="s">
        <v>889</v>
      </c>
      <c r="D424" s="2" t="s">
        <v>57</v>
      </c>
      <c r="E424" s="2" t="s">
        <v>58</v>
      </c>
      <c r="F424" s="9" t="s">
        <v>2317</v>
      </c>
      <c r="G424" s="14" t="str">
        <f>HYPERLINK("https://disk.yandex.ru/i/NHWWSR-r8dldaw","https://disk.yandex.ru/i/NHWWSR-r8dldaw")</f>
        <v>https://disk.yandex.ru/i/NHWWSR-r8dldaw</v>
      </c>
      <c r="H424" s="2" t="s">
        <v>890</v>
      </c>
      <c r="I424" s="5">
        <v>12120</v>
      </c>
      <c r="J424" s="5">
        <v>5800</v>
      </c>
      <c r="K424" s="2" t="s">
        <v>59</v>
      </c>
      <c r="L424" s="5">
        <v>48000</v>
      </c>
    </row>
    <row r="425" spans="1:12" s="6" customFormat="1" ht="26.1" customHeight="1" x14ac:dyDescent="0.2">
      <c r="A425" s="2" t="s">
        <v>891</v>
      </c>
      <c r="B425" s="2" t="s">
        <v>874</v>
      </c>
      <c r="C425" s="3" t="s">
        <v>892</v>
      </c>
      <c r="D425" s="2" t="s">
        <v>57</v>
      </c>
      <c r="E425" s="2" t="s">
        <v>58</v>
      </c>
      <c r="F425" s="9" t="s">
        <v>2318</v>
      </c>
      <c r="G425" s="14" t="str">
        <f>HYPERLINK("https://disk.yandex.ru/i/niXoSBKWhwgj4A","https://disk.yandex.ru/i/niXoSBKWhwgj4A")</f>
        <v>https://disk.yandex.ru/i/niXoSBKWhwgj4A</v>
      </c>
      <c r="H425" s="2" t="s">
        <v>893</v>
      </c>
      <c r="I425" s="5">
        <v>12120</v>
      </c>
      <c r="J425" s="5">
        <v>5800</v>
      </c>
      <c r="K425" s="2" t="s">
        <v>59</v>
      </c>
      <c r="L425" s="5">
        <v>48000</v>
      </c>
    </row>
    <row r="426" spans="1:12" s="6" customFormat="1" ht="26.1" customHeight="1" x14ac:dyDescent="0.2">
      <c r="A426" s="2" t="s">
        <v>894</v>
      </c>
      <c r="B426" s="2" t="s">
        <v>874</v>
      </c>
      <c r="C426" s="3" t="s">
        <v>892</v>
      </c>
      <c r="D426" s="2" t="s">
        <v>57</v>
      </c>
      <c r="E426" s="2" t="s">
        <v>58</v>
      </c>
      <c r="F426" s="9" t="s">
        <v>2319</v>
      </c>
      <c r="G426" s="14" t="str">
        <f>HYPERLINK("https://disk.yandex.ru/i/niXoSBKWhwgj4A","https://disk.yandex.ru/i/niXoSBKWhwgj4A")</f>
        <v>https://disk.yandex.ru/i/niXoSBKWhwgj4A</v>
      </c>
      <c r="H426" s="2" t="s">
        <v>893</v>
      </c>
      <c r="I426" s="5">
        <v>12120</v>
      </c>
      <c r="J426" s="5">
        <v>5800</v>
      </c>
      <c r="K426" s="2" t="s">
        <v>59</v>
      </c>
      <c r="L426" s="5">
        <v>48000</v>
      </c>
    </row>
    <row r="427" spans="1:12" s="6" customFormat="1" ht="26.1" customHeight="1" x14ac:dyDescent="0.2">
      <c r="A427" s="2" t="s">
        <v>895</v>
      </c>
      <c r="B427" s="2" t="s">
        <v>874</v>
      </c>
      <c r="C427" s="3" t="s">
        <v>896</v>
      </c>
      <c r="D427" s="2" t="s">
        <v>57</v>
      </c>
      <c r="E427" s="2" t="s">
        <v>58</v>
      </c>
      <c r="F427" s="9" t="s">
        <v>2320</v>
      </c>
      <c r="G427" s="14" t="str">
        <f>HYPERLINK("https://disk.yandex.ru/i/vlf94_sSc6PvAQ","https://disk.yandex.ru/i/vlf94_sSc6PvAQ")</f>
        <v>https://disk.yandex.ru/i/vlf94_sSc6PvAQ</v>
      </c>
      <c r="H427" s="2" t="s">
        <v>897</v>
      </c>
      <c r="I427" s="5">
        <v>12120</v>
      </c>
      <c r="J427" s="5">
        <v>5800</v>
      </c>
      <c r="K427" s="2" t="s">
        <v>59</v>
      </c>
      <c r="L427" s="5">
        <v>48000</v>
      </c>
    </row>
    <row r="428" spans="1:12" s="6" customFormat="1" ht="26.1" customHeight="1" x14ac:dyDescent="0.2">
      <c r="A428" s="2" t="s">
        <v>898</v>
      </c>
      <c r="B428" s="2" t="s">
        <v>899</v>
      </c>
      <c r="C428" s="3" t="s">
        <v>900</v>
      </c>
      <c r="D428" s="2" t="s">
        <v>57</v>
      </c>
      <c r="E428" s="2" t="s">
        <v>58</v>
      </c>
      <c r="F428" s="9" t="s">
        <v>2321</v>
      </c>
      <c r="G428" s="14" t="str">
        <f>HYPERLINK("https://disk.yandex.ru/i/X1ROQgFiK21HfA","https://disk.yandex.ru/i/X1ROQgFiK21HfA")</f>
        <v>https://disk.yandex.ru/i/X1ROQgFiK21HfA</v>
      </c>
      <c r="H428" s="2" t="s">
        <v>901</v>
      </c>
      <c r="I428" s="5">
        <v>12120</v>
      </c>
      <c r="J428" s="5">
        <v>5800</v>
      </c>
      <c r="K428" s="2" t="s">
        <v>59</v>
      </c>
      <c r="L428" s="5">
        <v>36000</v>
      </c>
    </row>
    <row r="429" spans="1:12" s="6" customFormat="1" ht="26.1" customHeight="1" x14ac:dyDescent="0.2">
      <c r="A429" s="2" t="s">
        <v>902</v>
      </c>
      <c r="B429" s="2" t="s">
        <v>899</v>
      </c>
      <c r="C429" s="3" t="s">
        <v>900</v>
      </c>
      <c r="D429" s="2" t="s">
        <v>57</v>
      </c>
      <c r="E429" s="2" t="s">
        <v>58</v>
      </c>
      <c r="F429" s="9" t="s">
        <v>2322</v>
      </c>
      <c r="G429" s="14" t="str">
        <f>HYPERLINK("https://disk.yandex.ru/i/X1ROQgFiK21HfA","https://disk.yandex.ru/i/X1ROQgFiK21HfA")</f>
        <v>https://disk.yandex.ru/i/X1ROQgFiK21HfA</v>
      </c>
      <c r="H429" s="2" t="s">
        <v>901</v>
      </c>
      <c r="I429" s="5">
        <v>12120</v>
      </c>
      <c r="J429" s="5">
        <v>5800</v>
      </c>
      <c r="K429" s="2" t="s">
        <v>59</v>
      </c>
      <c r="L429" s="5">
        <v>36000</v>
      </c>
    </row>
    <row r="430" spans="1:12" s="6" customFormat="1" ht="26.1" customHeight="1" x14ac:dyDescent="0.2">
      <c r="A430" s="2" t="s">
        <v>903</v>
      </c>
      <c r="B430" s="2" t="s">
        <v>904</v>
      </c>
      <c r="C430" s="3" t="s">
        <v>905</v>
      </c>
      <c r="D430" s="2" t="s">
        <v>57</v>
      </c>
      <c r="E430" s="2" t="s">
        <v>58</v>
      </c>
      <c r="F430" s="9" t="s">
        <v>2323</v>
      </c>
      <c r="G430" s="14" t="str">
        <f>HYPERLINK("https://disk.yandex.ru/i/fEJJom3RUyWugw","https://disk.yandex.ru/i/fEJJom3RUyWugw")</f>
        <v>https://disk.yandex.ru/i/fEJJom3RUyWugw</v>
      </c>
      <c r="H430" s="2" t="s">
        <v>906</v>
      </c>
      <c r="I430" s="5">
        <v>12120</v>
      </c>
      <c r="J430" s="5">
        <v>5800</v>
      </c>
      <c r="K430" s="2" t="s">
        <v>59</v>
      </c>
      <c r="L430" s="5">
        <v>48000</v>
      </c>
    </row>
    <row r="431" spans="1:12" s="6" customFormat="1" ht="26.1" customHeight="1" x14ac:dyDescent="0.2">
      <c r="A431" s="2" t="s">
        <v>907</v>
      </c>
      <c r="B431" s="2" t="s">
        <v>904</v>
      </c>
      <c r="C431" s="3" t="s">
        <v>908</v>
      </c>
      <c r="D431" s="2" t="s">
        <v>57</v>
      </c>
      <c r="E431" s="2" t="s">
        <v>58</v>
      </c>
      <c r="F431" s="9" t="s">
        <v>2324</v>
      </c>
      <c r="G431" s="14" t="str">
        <f>HYPERLINK("https://disk.yandex.ru/i/3YiiGOCFVXdlAw","https://disk.yandex.ru/i/3YiiGOCFVXdlAw")</f>
        <v>https://disk.yandex.ru/i/3YiiGOCFVXdlAw</v>
      </c>
      <c r="H431" s="2" t="s">
        <v>909</v>
      </c>
      <c r="I431" s="5">
        <v>12120</v>
      </c>
      <c r="J431" s="5">
        <v>5800</v>
      </c>
      <c r="K431" s="2" t="s">
        <v>59</v>
      </c>
      <c r="L431" s="5">
        <v>48000</v>
      </c>
    </row>
    <row r="432" spans="1:12" s="6" customFormat="1" ht="26.1" customHeight="1" x14ac:dyDescent="0.2">
      <c r="A432" s="2" t="s">
        <v>910</v>
      </c>
      <c r="B432" s="2" t="s">
        <v>904</v>
      </c>
      <c r="C432" s="3" t="s">
        <v>908</v>
      </c>
      <c r="D432" s="2" t="s">
        <v>57</v>
      </c>
      <c r="E432" s="2" t="s">
        <v>58</v>
      </c>
      <c r="F432" s="9" t="s">
        <v>2325</v>
      </c>
      <c r="G432" s="14" t="str">
        <f>HYPERLINK("https://disk.yandex.ru/i/3YiiGOCFVXdlAw","https://disk.yandex.ru/i/3YiiGOCFVXdlAw")</f>
        <v>https://disk.yandex.ru/i/3YiiGOCFVXdlAw</v>
      </c>
      <c r="H432" s="2" t="s">
        <v>909</v>
      </c>
      <c r="I432" s="5">
        <v>12120</v>
      </c>
      <c r="J432" s="5">
        <v>5800</v>
      </c>
      <c r="K432" s="2" t="s">
        <v>59</v>
      </c>
      <c r="L432" s="5">
        <v>48000</v>
      </c>
    </row>
    <row r="433" spans="1:12" s="6" customFormat="1" ht="26.1" customHeight="1" x14ac:dyDescent="0.2">
      <c r="A433" s="2" t="s">
        <v>911</v>
      </c>
      <c r="B433" s="2" t="s">
        <v>904</v>
      </c>
      <c r="C433" s="3" t="s">
        <v>912</v>
      </c>
      <c r="D433" s="2" t="s">
        <v>57</v>
      </c>
      <c r="E433" s="2" t="s">
        <v>58</v>
      </c>
      <c r="F433" s="12" t="s">
        <v>2326</v>
      </c>
      <c r="G433" s="14" t="str">
        <f>HYPERLINK("https://disk.yandex.ru/i/7FOR1KFDTDpVNw","https://disk.yandex.ru/i/7FOR1KFDTDpVNw")</f>
        <v>https://disk.yandex.ru/i/7FOR1KFDTDpVNw</v>
      </c>
      <c r="H433" s="2" t="s">
        <v>913</v>
      </c>
      <c r="I433" s="5">
        <v>12120</v>
      </c>
      <c r="J433" s="5">
        <v>5800</v>
      </c>
      <c r="K433" s="2" t="s">
        <v>59</v>
      </c>
      <c r="L433" s="5">
        <v>48000</v>
      </c>
    </row>
    <row r="434" spans="1:12" s="6" customFormat="1" ht="26.1" customHeight="1" x14ac:dyDescent="0.2">
      <c r="A434" s="2" t="s">
        <v>914</v>
      </c>
      <c r="B434" s="2" t="s">
        <v>904</v>
      </c>
      <c r="C434" s="3" t="s">
        <v>915</v>
      </c>
      <c r="D434" s="2" t="s">
        <v>57</v>
      </c>
      <c r="E434" s="2" t="s">
        <v>58</v>
      </c>
      <c r="F434" s="9" t="s">
        <v>2327</v>
      </c>
      <c r="G434" s="14" t="str">
        <f>HYPERLINK("https://disk.yandex.ru/i/4V9nQOZ2CKMJZQ","https://disk.yandex.ru/i/4V9nQOZ2CKMJZQ")</f>
        <v>https://disk.yandex.ru/i/4V9nQOZ2CKMJZQ</v>
      </c>
      <c r="H434" s="2" t="s">
        <v>916</v>
      </c>
      <c r="I434" s="5">
        <v>12120</v>
      </c>
      <c r="J434" s="5">
        <v>5800</v>
      </c>
      <c r="K434" s="2" t="s">
        <v>59</v>
      </c>
      <c r="L434" s="5">
        <v>42000</v>
      </c>
    </row>
    <row r="435" spans="1:12" s="6" customFormat="1" ht="26.1" customHeight="1" x14ac:dyDescent="0.2">
      <c r="A435" s="2" t="s">
        <v>917</v>
      </c>
      <c r="B435" s="2" t="s">
        <v>904</v>
      </c>
      <c r="C435" s="3" t="s">
        <v>915</v>
      </c>
      <c r="D435" s="2" t="s">
        <v>57</v>
      </c>
      <c r="E435" s="2" t="s">
        <v>58</v>
      </c>
      <c r="F435" s="9" t="s">
        <v>2328</v>
      </c>
      <c r="G435" s="14" t="str">
        <f>HYPERLINK("https://disk.yandex.ru/i/4V9nQOZ2CKMJZQ","https://disk.yandex.ru/i/4V9nQOZ2CKMJZQ")</f>
        <v>https://disk.yandex.ru/i/4V9nQOZ2CKMJZQ</v>
      </c>
      <c r="H435" s="2" t="s">
        <v>916</v>
      </c>
      <c r="I435" s="5">
        <v>12120</v>
      </c>
      <c r="J435" s="5">
        <v>5800</v>
      </c>
      <c r="K435" s="2" t="s">
        <v>59</v>
      </c>
      <c r="L435" s="5">
        <v>36000</v>
      </c>
    </row>
    <row r="436" spans="1:12" s="6" customFormat="1" ht="26.1" customHeight="1" x14ac:dyDescent="0.2">
      <c r="A436" s="2" t="s">
        <v>918</v>
      </c>
      <c r="B436" s="2" t="s">
        <v>904</v>
      </c>
      <c r="C436" s="3" t="s">
        <v>919</v>
      </c>
      <c r="D436" s="2" t="s">
        <v>57</v>
      </c>
      <c r="E436" s="2" t="s">
        <v>58</v>
      </c>
      <c r="F436" s="11" t="s">
        <v>2329</v>
      </c>
      <c r="G436" s="14" t="str">
        <f>HYPERLINK("https://disk.yandex.ru/i/IiKqdW_WdfBbfw","https://disk.yandex.ru/i/IiKqdW_WdfBbfw")</f>
        <v>https://disk.yandex.ru/i/IiKqdW_WdfBbfw</v>
      </c>
      <c r="H436" s="2" t="s">
        <v>920</v>
      </c>
      <c r="I436" s="5">
        <v>12120</v>
      </c>
      <c r="J436" s="5">
        <v>5800</v>
      </c>
      <c r="K436" s="2" t="s">
        <v>59</v>
      </c>
      <c r="L436" s="5">
        <v>48000</v>
      </c>
    </row>
    <row r="437" spans="1:12" s="6" customFormat="1" ht="26.1" customHeight="1" x14ac:dyDescent="0.2">
      <c r="A437" s="2" t="s">
        <v>921</v>
      </c>
      <c r="B437" s="2" t="s">
        <v>904</v>
      </c>
      <c r="C437" s="3" t="s">
        <v>919</v>
      </c>
      <c r="D437" s="2" t="s">
        <v>57</v>
      </c>
      <c r="E437" s="2" t="s">
        <v>58</v>
      </c>
      <c r="F437" s="9" t="s">
        <v>2330</v>
      </c>
      <c r="G437" s="14" t="str">
        <f>HYPERLINK("https://disk.yandex.ru/i/IiKqdW_WdfBbfw","https://disk.yandex.ru/i/IiKqdW_WdfBbfw")</f>
        <v>https://disk.yandex.ru/i/IiKqdW_WdfBbfw</v>
      </c>
      <c r="H437" s="2" t="s">
        <v>920</v>
      </c>
      <c r="I437" s="5">
        <v>12120</v>
      </c>
      <c r="J437" s="5">
        <v>5800</v>
      </c>
      <c r="K437" s="2" t="s">
        <v>59</v>
      </c>
      <c r="L437" s="5">
        <v>42000</v>
      </c>
    </row>
    <row r="438" spans="1:12" s="6" customFormat="1" ht="26.1" customHeight="1" x14ac:dyDescent="0.2">
      <c r="A438" s="2" t="s">
        <v>922</v>
      </c>
      <c r="B438" s="2" t="s">
        <v>904</v>
      </c>
      <c r="C438" s="3" t="s">
        <v>923</v>
      </c>
      <c r="D438" s="2" t="s">
        <v>57</v>
      </c>
      <c r="E438" s="2" t="s">
        <v>58</v>
      </c>
      <c r="F438" s="9" t="s">
        <v>2331</v>
      </c>
      <c r="G438" s="14" t="str">
        <f>HYPERLINK("https://disk.yandex.ru/i/YOTQxgWmOt_y1g","https://disk.yandex.ru/i/YOTQxgWmOt_y1g")</f>
        <v>https://disk.yandex.ru/i/YOTQxgWmOt_y1g</v>
      </c>
      <c r="H438" s="2" t="s">
        <v>924</v>
      </c>
      <c r="I438" s="5">
        <v>12120</v>
      </c>
      <c r="J438" s="5">
        <v>5800</v>
      </c>
      <c r="K438" s="2" t="s">
        <v>59</v>
      </c>
      <c r="L438" s="5">
        <v>42000</v>
      </c>
    </row>
    <row r="439" spans="1:12" s="6" customFormat="1" ht="26.1" customHeight="1" x14ac:dyDescent="0.2">
      <c r="A439" s="2" t="s">
        <v>925</v>
      </c>
      <c r="B439" s="2" t="s">
        <v>904</v>
      </c>
      <c r="C439" s="3" t="s">
        <v>923</v>
      </c>
      <c r="D439" s="2" t="s">
        <v>57</v>
      </c>
      <c r="E439" s="2" t="s">
        <v>58</v>
      </c>
      <c r="F439" s="12" t="s">
        <v>2332</v>
      </c>
      <c r="G439" s="14" t="str">
        <f>HYPERLINK("https://disk.yandex.ru/i/YOTQxgWmOt_y1g","https://disk.yandex.ru/i/YOTQxgWmOt_y1g")</f>
        <v>https://disk.yandex.ru/i/YOTQxgWmOt_y1g</v>
      </c>
      <c r="H439" s="2" t="s">
        <v>924</v>
      </c>
      <c r="I439" s="5">
        <v>12120</v>
      </c>
      <c r="J439" s="5">
        <v>5800</v>
      </c>
      <c r="K439" s="2" t="s">
        <v>59</v>
      </c>
      <c r="L439" s="5">
        <v>42000</v>
      </c>
    </row>
    <row r="440" spans="1:12" s="6" customFormat="1" ht="26.1" customHeight="1" x14ac:dyDescent="0.2">
      <c r="A440" s="2" t="s">
        <v>926</v>
      </c>
      <c r="B440" s="2" t="s">
        <v>904</v>
      </c>
      <c r="C440" s="3" t="s">
        <v>927</v>
      </c>
      <c r="D440" s="2" t="s">
        <v>57</v>
      </c>
      <c r="E440" s="2" t="s">
        <v>58</v>
      </c>
      <c r="F440" s="9" t="s">
        <v>2333</v>
      </c>
      <c r="G440" s="14" t="str">
        <f>HYPERLINK("https://disk.yandex.ru/i/FkTcIejdIy8gcg","https://disk.yandex.ru/i/FkTcIejdIy8gcg")</f>
        <v>https://disk.yandex.ru/i/FkTcIejdIy8gcg</v>
      </c>
      <c r="H440" s="2" t="s">
        <v>928</v>
      </c>
      <c r="I440" s="5">
        <v>12120</v>
      </c>
      <c r="J440" s="5">
        <v>5800</v>
      </c>
      <c r="K440" s="2" t="s">
        <v>59</v>
      </c>
      <c r="L440" s="5">
        <v>48000</v>
      </c>
    </row>
    <row r="441" spans="1:12" s="6" customFormat="1" ht="26.1" customHeight="1" x14ac:dyDescent="0.2">
      <c r="A441" s="2" t="s">
        <v>929</v>
      </c>
      <c r="B441" s="2" t="s">
        <v>904</v>
      </c>
      <c r="C441" s="3" t="s">
        <v>927</v>
      </c>
      <c r="D441" s="2" t="s">
        <v>57</v>
      </c>
      <c r="E441" s="2" t="s">
        <v>58</v>
      </c>
      <c r="F441" s="9" t="s">
        <v>2795</v>
      </c>
      <c r="G441" s="14" t="str">
        <f>HYPERLINK("https://disk.yandex.ru/i/FkTcIejdIy8gcg","https://disk.yandex.ru/i/FkTcIejdIy8gcg")</f>
        <v>https://disk.yandex.ru/i/FkTcIejdIy8gcg</v>
      </c>
      <c r="H441" s="2" t="s">
        <v>928</v>
      </c>
      <c r="I441" s="5">
        <v>12120</v>
      </c>
      <c r="J441" s="5">
        <v>5800</v>
      </c>
      <c r="K441" s="2" t="s">
        <v>59</v>
      </c>
      <c r="L441" s="5">
        <v>48000</v>
      </c>
    </row>
    <row r="442" spans="1:12" s="6" customFormat="1" ht="26.1" customHeight="1" x14ac:dyDescent="0.2">
      <c r="A442" s="2" t="s">
        <v>930</v>
      </c>
      <c r="B442" s="2" t="s">
        <v>904</v>
      </c>
      <c r="C442" s="3" t="s">
        <v>931</v>
      </c>
      <c r="D442" s="2" t="s">
        <v>57</v>
      </c>
      <c r="E442" s="2" t="s">
        <v>58</v>
      </c>
      <c r="F442" s="12" t="s">
        <v>2334</v>
      </c>
      <c r="G442" s="14" t="str">
        <f>HYPERLINK("https://disk.yandex.ru/i/AZhOrOSDrQp89A","https://disk.yandex.ru/i/AZhOrOSDrQp89A")</f>
        <v>https://disk.yandex.ru/i/AZhOrOSDrQp89A</v>
      </c>
      <c r="H442" s="2" t="s">
        <v>932</v>
      </c>
      <c r="I442" s="5">
        <v>12120</v>
      </c>
      <c r="J442" s="5">
        <v>5800</v>
      </c>
      <c r="K442" s="2" t="s">
        <v>59</v>
      </c>
      <c r="L442" s="5">
        <v>48000</v>
      </c>
    </row>
    <row r="443" spans="1:12" s="6" customFormat="1" ht="26.1" customHeight="1" x14ac:dyDescent="0.2">
      <c r="A443" s="2" t="s">
        <v>933</v>
      </c>
      <c r="B443" s="2" t="s">
        <v>904</v>
      </c>
      <c r="C443" s="3" t="s">
        <v>931</v>
      </c>
      <c r="D443" s="2" t="s">
        <v>57</v>
      </c>
      <c r="E443" s="2" t="s">
        <v>58</v>
      </c>
      <c r="F443" s="12" t="s">
        <v>2335</v>
      </c>
      <c r="G443" s="14" t="str">
        <f>HYPERLINK("https://disk.yandex.ru/i/AZhOrOSDrQp89A","https://disk.yandex.ru/i/AZhOrOSDrQp89A")</f>
        <v>https://disk.yandex.ru/i/AZhOrOSDrQp89A</v>
      </c>
      <c r="H443" s="2" t="s">
        <v>932</v>
      </c>
      <c r="I443" s="5">
        <v>12120</v>
      </c>
      <c r="J443" s="5">
        <v>5800</v>
      </c>
      <c r="K443" s="2" t="s">
        <v>59</v>
      </c>
      <c r="L443" s="5">
        <v>48000</v>
      </c>
    </row>
    <row r="444" spans="1:12" s="6" customFormat="1" ht="26.1" customHeight="1" x14ac:dyDescent="0.2">
      <c r="A444" s="2" t="s">
        <v>934</v>
      </c>
      <c r="B444" s="2" t="s">
        <v>904</v>
      </c>
      <c r="C444" s="3" t="s">
        <v>935</v>
      </c>
      <c r="D444" s="2" t="s">
        <v>57</v>
      </c>
      <c r="E444" s="2" t="s">
        <v>58</v>
      </c>
      <c r="F444" s="9" t="s">
        <v>2336</v>
      </c>
      <c r="G444" s="14" t="str">
        <f>HYPERLINK("https://disk.yandex.ru/i/Tk0Y6JJwKKGQ3g","https://disk.yandex.ru/i/Tk0Y6JJwKKGQ3g")</f>
        <v>https://disk.yandex.ru/i/Tk0Y6JJwKKGQ3g</v>
      </c>
      <c r="H444" s="2" t="s">
        <v>936</v>
      </c>
      <c r="I444" s="5">
        <v>12120</v>
      </c>
      <c r="J444" s="5">
        <v>5800</v>
      </c>
      <c r="K444" s="2" t="s">
        <v>59</v>
      </c>
      <c r="L444" s="5">
        <v>48000</v>
      </c>
    </row>
    <row r="445" spans="1:12" s="6" customFormat="1" ht="26.1" customHeight="1" x14ac:dyDescent="0.2">
      <c r="A445" s="2" t="s">
        <v>937</v>
      </c>
      <c r="B445" s="2" t="s">
        <v>904</v>
      </c>
      <c r="C445" s="3" t="s">
        <v>935</v>
      </c>
      <c r="D445" s="2" t="s">
        <v>57</v>
      </c>
      <c r="E445" s="2" t="s">
        <v>58</v>
      </c>
      <c r="F445" s="9" t="s">
        <v>2337</v>
      </c>
      <c r="G445" s="14" t="str">
        <f>HYPERLINK("https://disk.yandex.ru/i/Tk0Y6JJwKKGQ3g","https://disk.yandex.ru/i/Tk0Y6JJwKKGQ3g")</f>
        <v>https://disk.yandex.ru/i/Tk0Y6JJwKKGQ3g</v>
      </c>
      <c r="H445" s="2" t="s">
        <v>936</v>
      </c>
      <c r="I445" s="5">
        <v>12120</v>
      </c>
      <c r="J445" s="5">
        <v>5800</v>
      </c>
      <c r="K445" s="2" t="s">
        <v>59</v>
      </c>
      <c r="L445" s="5">
        <v>48000</v>
      </c>
    </row>
    <row r="446" spans="1:12" s="6" customFormat="1" ht="26.1" customHeight="1" x14ac:dyDescent="0.2">
      <c r="A446" s="2" t="s">
        <v>938</v>
      </c>
      <c r="B446" s="2" t="s">
        <v>904</v>
      </c>
      <c r="C446" s="3" t="s">
        <v>939</v>
      </c>
      <c r="D446" s="2" t="s">
        <v>57</v>
      </c>
      <c r="E446" s="2" t="s">
        <v>58</v>
      </c>
      <c r="F446" s="9" t="s">
        <v>2796</v>
      </c>
      <c r="G446" s="14" t="str">
        <f>HYPERLINK("https://disk.yandex.ru/i/U3u7zoVw7Lytrw","https://disk.yandex.ru/i/U3u7zoVw7Lytrw")</f>
        <v>https://disk.yandex.ru/i/U3u7zoVw7Lytrw</v>
      </c>
      <c r="H446" s="2" t="s">
        <v>940</v>
      </c>
      <c r="I446" s="5">
        <v>12120</v>
      </c>
      <c r="J446" s="5">
        <v>5800</v>
      </c>
      <c r="K446" s="2" t="s">
        <v>59</v>
      </c>
      <c r="L446" s="5">
        <v>48000</v>
      </c>
    </row>
    <row r="447" spans="1:12" s="6" customFormat="1" ht="26.1" customHeight="1" x14ac:dyDescent="0.2">
      <c r="A447" s="2" t="s">
        <v>941</v>
      </c>
      <c r="B447" s="2" t="s">
        <v>904</v>
      </c>
      <c r="C447" s="3" t="s">
        <v>939</v>
      </c>
      <c r="D447" s="2" t="s">
        <v>57</v>
      </c>
      <c r="E447" s="2" t="s">
        <v>58</v>
      </c>
      <c r="F447" s="9" t="s">
        <v>2338</v>
      </c>
      <c r="G447" s="14" t="str">
        <f>HYPERLINK("https://disk.yandex.ru/i/U3u7zoVw7Lytrw","https://disk.yandex.ru/i/U3u7zoVw7Lytrw")</f>
        <v>https://disk.yandex.ru/i/U3u7zoVw7Lytrw</v>
      </c>
      <c r="H447" s="2" t="s">
        <v>940</v>
      </c>
      <c r="I447" s="5">
        <v>12120</v>
      </c>
      <c r="J447" s="5">
        <v>5800</v>
      </c>
      <c r="K447" s="2" t="s">
        <v>59</v>
      </c>
      <c r="L447" s="5">
        <v>48000</v>
      </c>
    </row>
    <row r="448" spans="1:12" s="6" customFormat="1" ht="26.1" customHeight="1" x14ac:dyDescent="0.2">
      <c r="A448" s="2" t="s">
        <v>942</v>
      </c>
      <c r="B448" s="2" t="s">
        <v>904</v>
      </c>
      <c r="C448" s="3" t="s">
        <v>943</v>
      </c>
      <c r="D448" s="2" t="s">
        <v>57</v>
      </c>
      <c r="E448" s="2" t="s">
        <v>58</v>
      </c>
      <c r="F448" s="9" t="s">
        <v>2339</v>
      </c>
      <c r="G448" s="14" t="str">
        <f>HYPERLINK("https://disk.yandex.ru/i/YACIC5aV6PvRIA","https://disk.yandex.ru/i/YACIC5aV6PvRIA")</f>
        <v>https://disk.yandex.ru/i/YACIC5aV6PvRIA</v>
      </c>
      <c r="H448" s="2" t="s">
        <v>944</v>
      </c>
      <c r="I448" s="5">
        <v>12120</v>
      </c>
      <c r="J448" s="5">
        <v>5800</v>
      </c>
      <c r="K448" s="2" t="s">
        <v>59</v>
      </c>
      <c r="L448" s="5">
        <v>48000</v>
      </c>
    </row>
    <row r="449" spans="1:12" s="6" customFormat="1" ht="26.1" customHeight="1" x14ac:dyDescent="0.2">
      <c r="A449" s="2" t="s">
        <v>945</v>
      </c>
      <c r="B449" s="2" t="s">
        <v>904</v>
      </c>
      <c r="C449" s="3" t="s">
        <v>943</v>
      </c>
      <c r="D449" s="2" t="s">
        <v>57</v>
      </c>
      <c r="E449" s="2" t="s">
        <v>58</v>
      </c>
      <c r="F449" s="9" t="s">
        <v>2797</v>
      </c>
      <c r="G449" s="14" t="str">
        <f>HYPERLINK("https://disk.yandex.ru/i/YACIC5aV6PvRIA","https://disk.yandex.ru/i/YACIC5aV6PvRIA")</f>
        <v>https://disk.yandex.ru/i/YACIC5aV6PvRIA</v>
      </c>
      <c r="H449" s="2" t="s">
        <v>944</v>
      </c>
      <c r="I449" s="5">
        <v>12120</v>
      </c>
      <c r="J449" s="5">
        <v>5800</v>
      </c>
      <c r="K449" s="2" t="s">
        <v>59</v>
      </c>
      <c r="L449" s="5">
        <v>48000</v>
      </c>
    </row>
    <row r="450" spans="1:12" s="6" customFormat="1" ht="26.1" customHeight="1" x14ac:dyDescent="0.2">
      <c r="A450" s="2" t="s">
        <v>946</v>
      </c>
      <c r="B450" s="2" t="s">
        <v>904</v>
      </c>
      <c r="C450" s="3" t="s">
        <v>947</v>
      </c>
      <c r="D450" s="2" t="s">
        <v>57</v>
      </c>
      <c r="E450" s="2" t="s">
        <v>58</v>
      </c>
      <c r="F450" s="9" t="s">
        <v>2340</v>
      </c>
      <c r="G450" s="14" t="str">
        <f>HYPERLINK("https://disk.yandex.ru/i/eZiAMZN4r8CnYQ","https://disk.yandex.ru/i/eZiAMZN4r8CnYQ")</f>
        <v>https://disk.yandex.ru/i/eZiAMZN4r8CnYQ</v>
      </c>
      <c r="H450" s="2" t="s">
        <v>948</v>
      </c>
      <c r="I450" s="5">
        <v>12120</v>
      </c>
      <c r="J450" s="5">
        <v>5800</v>
      </c>
      <c r="K450" s="2" t="s">
        <v>59</v>
      </c>
      <c r="L450" s="5">
        <v>48000</v>
      </c>
    </row>
    <row r="451" spans="1:12" s="6" customFormat="1" ht="26.1" customHeight="1" x14ac:dyDescent="0.2">
      <c r="A451" s="2" t="s">
        <v>949</v>
      </c>
      <c r="B451" s="2" t="s">
        <v>904</v>
      </c>
      <c r="C451" s="3" t="s">
        <v>947</v>
      </c>
      <c r="D451" s="2" t="s">
        <v>57</v>
      </c>
      <c r="E451" s="2" t="s">
        <v>58</v>
      </c>
      <c r="F451" s="9" t="s">
        <v>2341</v>
      </c>
      <c r="G451" s="14" t="str">
        <f>HYPERLINK("https://disk.yandex.ru/i/eZiAMZN4r8CnYQ","https://disk.yandex.ru/i/eZiAMZN4r8CnYQ")</f>
        <v>https://disk.yandex.ru/i/eZiAMZN4r8CnYQ</v>
      </c>
      <c r="H451" s="2" t="s">
        <v>948</v>
      </c>
      <c r="I451" s="5">
        <v>12120</v>
      </c>
      <c r="J451" s="5">
        <v>5800</v>
      </c>
      <c r="K451" s="2" t="s">
        <v>59</v>
      </c>
      <c r="L451" s="5">
        <v>48000</v>
      </c>
    </row>
    <row r="452" spans="1:12" s="6" customFormat="1" ht="26.1" customHeight="1" x14ac:dyDescent="0.2">
      <c r="A452" s="2" t="s">
        <v>950</v>
      </c>
      <c r="B452" s="2" t="s">
        <v>904</v>
      </c>
      <c r="C452" s="3" t="s">
        <v>951</v>
      </c>
      <c r="D452" s="2" t="s">
        <v>57</v>
      </c>
      <c r="E452" s="2" t="s">
        <v>58</v>
      </c>
      <c r="F452" s="9" t="s">
        <v>2342</v>
      </c>
      <c r="G452" s="14" t="str">
        <f>HYPERLINK("https://disk.yandex.ru/i/gaxhuEfAIRvG8A","https://disk.yandex.ru/i/gaxhuEfAIRvG8A")</f>
        <v>https://disk.yandex.ru/i/gaxhuEfAIRvG8A</v>
      </c>
      <c r="H452" s="2" t="s">
        <v>952</v>
      </c>
      <c r="I452" s="5">
        <v>12120</v>
      </c>
      <c r="J452" s="5">
        <v>5800</v>
      </c>
      <c r="K452" s="2" t="s">
        <v>59</v>
      </c>
      <c r="L452" s="5">
        <v>48000</v>
      </c>
    </row>
    <row r="453" spans="1:12" s="6" customFormat="1" ht="26.1" customHeight="1" x14ac:dyDescent="0.2">
      <c r="A453" s="2" t="s">
        <v>953</v>
      </c>
      <c r="B453" s="2" t="s">
        <v>904</v>
      </c>
      <c r="C453" s="3" t="s">
        <v>954</v>
      </c>
      <c r="D453" s="2" t="s">
        <v>57</v>
      </c>
      <c r="E453" s="2" t="s">
        <v>58</v>
      </c>
      <c r="F453" s="9" t="s">
        <v>2343</v>
      </c>
      <c r="G453" s="14" t="str">
        <f>HYPERLINK("https://disk.yandex.ru/i/tbin8UwInEtV1g","https://disk.yandex.ru/i/tbin8UwInEtV1g")</f>
        <v>https://disk.yandex.ru/i/tbin8UwInEtV1g</v>
      </c>
      <c r="H453" s="2" t="s">
        <v>955</v>
      </c>
      <c r="I453" s="5">
        <v>12120</v>
      </c>
      <c r="J453" s="5">
        <v>5800</v>
      </c>
      <c r="K453" s="2" t="s">
        <v>59</v>
      </c>
      <c r="L453" s="5">
        <v>36000</v>
      </c>
    </row>
    <row r="454" spans="1:12" s="6" customFormat="1" ht="26.1" customHeight="1" x14ac:dyDescent="0.2">
      <c r="A454" s="2" t="s">
        <v>956</v>
      </c>
      <c r="B454" s="2" t="s">
        <v>904</v>
      </c>
      <c r="C454" s="3" t="s">
        <v>954</v>
      </c>
      <c r="D454" s="2" t="s">
        <v>57</v>
      </c>
      <c r="E454" s="2" t="s">
        <v>58</v>
      </c>
      <c r="F454" s="9" t="s">
        <v>2344</v>
      </c>
      <c r="G454" s="14" t="str">
        <f>HYPERLINK("https://disk.yandex.ru/i/tbin8UwInEtV1g","https://disk.yandex.ru/i/tbin8UwInEtV1g")</f>
        <v>https://disk.yandex.ru/i/tbin8UwInEtV1g</v>
      </c>
      <c r="H454" s="2" t="s">
        <v>955</v>
      </c>
      <c r="I454" s="5">
        <v>12120</v>
      </c>
      <c r="J454" s="5">
        <v>5800</v>
      </c>
      <c r="K454" s="2" t="s">
        <v>59</v>
      </c>
      <c r="L454" s="5">
        <v>42000</v>
      </c>
    </row>
    <row r="455" spans="1:12" s="6" customFormat="1" ht="26.1" customHeight="1" x14ac:dyDescent="0.2">
      <c r="A455" s="2" t="s">
        <v>957</v>
      </c>
      <c r="B455" s="2" t="s">
        <v>904</v>
      </c>
      <c r="C455" s="3" t="s">
        <v>958</v>
      </c>
      <c r="D455" s="2" t="s">
        <v>57</v>
      </c>
      <c r="E455" s="2" t="s">
        <v>58</v>
      </c>
      <c r="F455" s="9" t="s">
        <v>2345</v>
      </c>
      <c r="G455" s="14" t="str">
        <f>HYPERLINK("https://disk.yandex.ru/i/AYGlmldqXRQBjQ","https://disk.yandex.ru/i/AYGlmldqXRQBjQ")</f>
        <v>https://disk.yandex.ru/i/AYGlmldqXRQBjQ</v>
      </c>
      <c r="H455" s="2" t="s">
        <v>959</v>
      </c>
      <c r="I455" s="5">
        <v>12120</v>
      </c>
      <c r="J455" s="5">
        <v>5800</v>
      </c>
      <c r="K455" s="2" t="s">
        <v>59</v>
      </c>
      <c r="L455" s="5">
        <v>48000</v>
      </c>
    </row>
    <row r="456" spans="1:12" s="6" customFormat="1" ht="26.1" customHeight="1" x14ac:dyDescent="0.2">
      <c r="A456" s="2" t="s">
        <v>960</v>
      </c>
      <c r="B456" s="2" t="s">
        <v>904</v>
      </c>
      <c r="C456" s="3" t="s">
        <v>958</v>
      </c>
      <c r="D456" s="2" t="s">
        <v>57</v>
      </c>
      <c r="E456" s="2" t="s">
        <v>58</v>
      </c>
      <c r="F456" s="9" t="s">
        <v>2346</v>
      </c>
      <c r="G456" s="14" t="str">
        <f>HYPERLINK("https://disk.yandex.ru/i/AYGlmldqXRQBjQ","https://disk.yandex.ru/i/AYGlmldqXRQBjQ")</f>
        <v>https://disk.yandex.ru/i/AYGlmldqXRQBjQ</v>
      </c>
      <c r="H456" s="2" t="s">
        <v>959</v>
      </c>
      <c r="I456" s="5">
        <v>12120</v>
      </c>
      <c r="J456" s="5">
        <v>5800</v>
      </c>
      <c r="K456" s="2" t="s">
        <v>59</v>
      </c>
      <c r="L456" s="5">
        <v>48000</v>
      </c>
    </row>
    <row r="457" spans="1:12" s="6" customFormat="1" ht="26.1" customHeight="1" x14ac:dyDescent="0.2">
      <c r="A457" s="2" t="s">
        <v>961</v>
      </c>
      <c r="B457" s="2" t="s">
        <v>904</v>
      </c>
      <c r="C457" s="3" t="s">
        <v>962</v>
      </c>
      <c r="D457" s="2" t="s">
        <v>57</v>
      </c>
      <c r="E457" s="2" t="s">
        <v>58</v>
      </c>
      <c r="F457" s="9" t="s">
        <v>2347</v>
      </c>
      <c r="G457" s="14" t="str">
        <f>HYPERLINK("https://disk.yandex.ru/i/tZERwPWlVXH2-A","https://disk.yandex.ru/i/tZERwPWlVXH2-A")</f>
        <v>https://disk.yandex.ru/i/tZERwPWlVXH2-A</v>
      </c>
      <c r="H457" s="2" t="s">
        <v>963</v>
      </c>
      <c r="I457" s="5">
        <v>12120</v>
      </c>
      <c r="J457" s="5">
        <v>5800</v>
      </c>
      <c r="K457" s="2" t="s">
        <v>59</v>
      </c>
      <c r="L457" s="5">
        <v>48000</v>
      </c>
    </row>
    <row r="458" spans="1:12" s="6" customFormat="1" ht="26.1" customHeight="1" x14ac:dyDescent="0.2">
      <c r="A458" s="2" t="s">
        <v>964</v>
      </c>
      <c r="B458" s="2" t="s">
        <v>904</v>
      </c>
      <c r="C458" s="3" t="s">
        <v>962</v>
      </c>
      <c r="D458" s="2" t="s">
        <v>57</v>
      </c>
      <c r="E458" s="2" t="s">
        <v>58</v>
      </c>
      <c r="F458" s="12" t="s">
        <v>2348</v>
      </c>
      <c r="G458" s="14" t="str">
        <f>HYPERLINK("https://disk.yandex.ru/i/tZERwPWlVXH2-A","https://disk.yandex.ru/i/tZERwPWlVXH2-A")</f>
        <v>https://disk.yandex.ru/i/tZERwPWlVXH2-A</v>
      </c>
      <c r="H458" s="2" t="s">
        <v>963</v>
      </c>
      <c r="I458" s="5">
        <v>12120</v>
      </c>
      <c r="J458" s="5">
        <v>5800</v>
      </c>
      <c r="K458" s="2" t="s">
        <v>59</v>
      </c>
      <c r="L458" s="5">
        <v>48000</v>
      </c>
    </row>
    <row r="459" spans="1:12" s="6" customFormat="1" ht="26.1" customHeight="1" x14ac:dyDescent="0.2">
      <c r="A459" s="2" t="s">
        <v>965</v>
      </c>
      <c r="B459" s="2" t="s">
        <v>904</v>
      </c>
      <c r="C459" s="3" t="s">
        <v>966</v>
      </c>
      <c r="D459" s="2" t="s">
        <v>57</v>
      </c>
      <c r="E459" s="2" t="s">
        <v>58</v>
      </c>
      <c r="F459" s="9" t="s">
        <v>2349</v>
      </c>
      <c r="G459" s="14" t="str">
        <f>HYPERLINK("https://disk.yandex.ru/i/cqJzKiOns5hXpQ","https://disk.yandex.ru/i/cqJzKiOns5hXpQ")</f>
        <v>https://disk.yandex.ru/i/cqJzKiOns5hXpQ</v>
      </c>
      <c r="H459" s="2" t="s">
        <v>967</v>
      </c>
      <c r="I459" s="5">
        <v>12120</v>
      </c>
      <c r="J459" s="5">
        <v>5800</v>
      </c>
      <c r="K459" s="2" t="s">
        <v>59</v>
      </c>
      <c r="L459" s="5">
        <v>42000</v>
      </c>
    </row>
    <row r="460" spans="1:12" s="6" customFormat="1" ht="26.1" customHeight="1" x14ac:dyDescent="0.2">
      <c r="A460" s="2" t="s">
        <v>968</v>
      </c>
      <c r="B460" s="2" t="s">
        <v>969</v>
      </c>
      <c r="C460" s="3" t="s">
        <v>970</v>
      </c>
      <c r="D460" s="2" t="s">
        <v>57</v>
      </c>
      <c r="E460" s="2" t="s">
        <v>58</v>
      </c>
      <c r="F460" s="9" t="s">
        <v>2350</v>
      </c>
      <c r="G460" s="14" t="str">
        <f>HYPERLINK("https://disk.yandex.ru/i/_FaTBfvS4iLYXQ","https://disk.yandex.ru/i/_FaTBfvS4iLYXQ")</f>
        <v>https://disk.yandex.ru/i/_FaTBfvS4iLYXQ</v>
      </c>
      <c r="H460" s="2" t="s">
        <v>971</v>
      </c>
      <c r="I460" s="5">
        <v>12120</v>
      </c>
      <c r="J460" s="5">
        <v>5800</v>
      </c>
      <c r="K460" s="2" t="s">
        <v>59</v>
      </c>
      <c r="L460" s="5">
        <v>48000</v>
      </c>
    </row>
    <row r="461" spans="1:12" s="6" customFormat="1" ht="26.1" customHeight="1" x14ac:dyDescent="0.2">
      <c r="A461" s="2" t="s">
        <v>972</v>
      </c>
      <c r="B461" s="2" t="s">
        <v>969</v>
      </c>
      <c r="C461" s="3" t="s">
        <v>970</v>
      </c>
      <c r="D461" s="2" t="s">
        <v>57</v>
      </c>
      <c r="E461" s="2" t="s">
        <v>58</v>
      </c>
      <c r="F461" s="9" t="s">
        <v>2351</v>
      </c>
      <c r="G461" s="14" t="str">
        <f>HYPERLINK("https://disk.yandex.ru/i/_FaTBfvS4iLYXQ","https://disk.yandex.ru/i/_FaTBfvS4iLYXQ")</f>
        <v>https://disk.yandex.ru/i/_FaTBfvS4iLYXQ</v>
      </c>
      <c r="H461" s="2" t="s">
        <v>971</v>
      </c>
      <c r="I461" s="5">
        <v>12120</v>
      </c>
      <c r="J461" s="5">
        <v>5800</v>
      </c>
      <c r="K461" s="2" t="s">
        <v>59</v>
      </c>
      <c r="L461" s="5">
        <v>48000</v>
      </c>
    </row>
    <row r="462" spans="1:12" s="6" customFormat="1" ht="26.1" customHeight="1" x14ac:dyDescent="0.2">
      <c r="A462" s="2" t="s">
        <v>973</v>
      </c>
      <c r="B462" s="2" t="s">
        <v>969</v>
      </c>
      <c r="C462" s="3" t="s">
        <v>974</v>
      </c>
      <c r="D462" s="2" t="s">
        <v>57</v>
      </c>
      <c r="E462" s="2" t="s">
        <v>58</v>
      </c>
      <c r="F462" s="9" t="s">
        <v>2352</v>
      </c>
      <c r="G462" s="14" t="str">
        <f>HYPERLINK("https://disk.yandex.ru/i/W5Vx_8CxBzx8_Q","https://disk.yandex.ru/i/W5Vx_8CxBzx8_Q")</f>
        <v>https://disk.yandex.ru/i/W5Vx_8CxBzx8_Q</v>
      </c>
      <c r="H462" s="2" t="s">
        <v>975</v>
      </c>
      <c r="I462" s="5">
        <v>12120</v>
      </c>
      <c r="J462" s="5">
        <v>5800</v>
      </c>
      <c r="K462" s="2" t="s">
        <v>59</v>
      </c>
      <c r="L462" s="5">
        <v>36000</v>
      </c>
    </row>
    <row r="463" spans="1:12" s="6" customFormat="1" ht="26.1" customHeight="1" x14ac:dyDescent="0.2">
      <c r="A463" s="2" t="s">
        <v>976</v>
      </c>
      <c r="B463" s="2" t="s">
        <v>969</v>
      </c>
      <c r="C463" s="3" t="s">
        <v>974</v>
      </c>
      <c r="D463" s="2" t="s">
        <v>57</v>
      </c>
      <c r="E463" s="2" t="s">
        <v>58</v>
      </c>
      <c r="F463" s="12" t="s">
        <v>2353</v>
      </c>
      <c r="G463" s="14" t="str">
        <f>HYPERLINK("https://disk.yandex.ru/i/W5Vx_8CxBzx8_Q","https://disk.yandex.ru/i/W5Vx_8CxBzx8_Q")</f>
        <v>https://disk.yandex.ru/i/W5Vx_8CxBzx8_Q</v>
      </c>
      <c r="H463" s="2" t="s">
        <v>975</v>
      </c>
      <c r="I463" s="5">
        <v>12120</v>
      </c>
      <c r="J463" s="5">
        <v>5800</v>
      </c>
      <c r="K463" s="2" t="s">
        <v>59</v>
      </c>
      <c r="L463" s="5">
        <v>48000</v>
      </c>
    </row>
    <row r="464" spans="1:12" s="6" customFormat="1" ht="26.1" customHeight="1" x14ac:dyDescent="0.2">
      <c r="A464" s="2" t="s">
        <v>977</v>
      </c>
      <c r="B464" s="2" t="s">
        <v>969</v>
      </c>
      <c r="C464" s="3" t="s">
        <v>978</v>
      </c>
      <c r="D464" s="2" t="s">
        <v>57</v>
      </c>
      <c r="E464" s="2" t="s">
        <v>58</v>
      </c>
      <c r="F464" s="9" t="s">
        <v>2354</v>
      </c>
      <c r="G464" s="14" t="str">
        <f>HYPERLINK("https://disk.yandex.ru/i/2Y-_8_innswjVQ","https://disk.yandex.ru/i/2Y-_8_innswjVQ")</f>
        <v>https://disk.yandex.ru/i/2Y-_8_innswjVQ</v>
      </c>
      <c r="H464" s="2" t="s">
        <v>979</v>
      </c>
      <c r="I464" s="5">
        <v>12120</v>
      </c>
      <c r="J464" s="5">
        <v>5800</v>
      </c>
      <c r="K464" s="2" t="s">
        <v>59</v>
      </c>
      <c r="L464" s="5">
        <v>48000</v>
      </c>
    </row>
    <row r="465" spans="1:12" s="6" customFormat="1" ht="26.1" customHeight="1" x14ac:dyDescent="0.2">
      <c r="A465" s="2" t="s">
        <v>980</v>
      </c>
      <c r="B465" s="2" t="s">
        <v>969</v>
      </c>
      <c r="C465" s="3" t="s">
        <v>978</v>
      </c>
      <c r="D465" s="2" t="s">
        <v>57</v>
      </c>
      <c r="E465" s="2" t="s">
        <v>58</v>
      </c>
      <c r="F465" s="12" t="s">
        <v>2355</v>
      </c>
      <c r="G465" s="14" t="str">
        <f>HYPERLINK("https://disk.yandex.ru/i/2Y-_8_innswjVQ","https://disk.yandex.ru/i/2Y-_8_innswjVQ")</f>
        <v>https://disk.yandex.ru/i/2Y-_8_innswjVQ</v>
      </c>
      <c r="H465" s="2" t="s">
        <v>979</v>
      </c>
      <c r="I465" s="5">
        <v>12120</v>
      </c>
      <c r="J465" s="5">
        <v>5800</v>
      </c>
      <c r="K465" s="2" t="s">
        <v>59</v>
      </c>
      <c r="L465" s="5">
        <v>48000</v>
      </c>
    </row>
    <row r="466" spans="1:12" s="6" customFormat="1" ht="26.1" customHeight="1" x14ac:dyDescent="0.2">
      <c r="A466" s="2" t="s">
        <v>981</v>
      </c>
      <c r="B466" s="2" t="s">
        <v>969</v>
      </c>
      <c r="C466" s="3" t="s">
        <v>982</v>
      </c>
      <c r="D466" s="2" t="s">
        <v>57</v>
      </c>
      <c r="E466" s="2" t="s">
        <v>58</v>
      </c>
      <c r="F466" s="12" t="s">
        <v>2356</v>
      </c>
      <c r="G466" s="14" t="str">
        <f>HYPERLINK("https://disk.yandex.ru/i/sx9yWgfl4Na0dg","https://disk.yandex.ru/i/sx9yWgfl4Na0dg")</f>
        <v>https://disk.yandex.ru/i/sx9yWgfl4Na0dg</v>
      </c>
      <c r="H466" s="2" t="s">
        <v>983</v>
      </c>
      <c r="I466" s="5">
        <v>12120</v>
      </c>
      <c r="J466" s="5">
        <v>5800</v>
      </c>
      <c r="K466" s="2" t="s">
        <v>59</v>
      </c>
      <c r="L466" s="5">
        <v>48000</v>
      </c>
    </row>
    <row r="467" spans="1:12" s="6" customFormat="1" ht="26.1" customHeight="1" x14ac:dyDescent="0.2">
      <c r="A467" s="2" t="s">
        <v>984</v>
      </c>
      <c r="B467" s="2" t="s">
        <v>969</v>
      </c>
      <c r="C467" s="3" t="s">
        <v>985</v>
      </c>
      <c r="D467" s="2" t="s">
        <v>57</v>
      </c>
      <c r="E467" s="2" t="s">
        <v>58</v>
      </c>
      <c r="F467" s="9" t="s">
        <v>2357</v>
      </c>
      <c r="G467" s="14" t="str">
        <f>HYPERLINK("https://disk.yandex.ru/i/USpSg7XnOgNK_A","https://disk.yandex.ru/i/USpSg7XnOgNK_A")</f>
        <v>https://disk.yandex.ru/i/USpSg7XnOgNK_A</v>
      </c>
      <c r="H467" s="2" t="s">
        <v>986</v>
      </c>
      <c r="I467" s="5">
        <v>12120</v>
      </c>
      <c r="J467" s="5">
        <v>5800</v>
      </c>
      <c r="K467" s="2" t="s">
        <v>59</v>
      </c>
      <c r="L467" s="5">
        <v>48000</v>
      </c>
    </row>
    <row r="468" spans="1:12" s="6" customFormat="1" ht="26.1" customHeight="1" x14ac:dyDescent="0.2">
      <c r="A468" s="2" t="s">
        <v>987</v>
      </c>
      <c r="B468" s="2" t="s">
        <v>969</v>
      </c>
      <c r="C468" s="3" t="s">
        <v>985</v>
      </c>
      <c r="D468" s="2" t="s">
        <v>57</v>
      </c>
      <c r="E468" s="2" t="s">
        <v>58</v>
      </c>
      <c r="F468" s="11" t="s">
        <v>2358</v>
      </c>
      <c r="G468" s="14" t="str">
        <f>HYPERLINK("https://disk.yandex.ru/i/USpSg7XnOgNK_A","https://disk.yandex.ru/i/USpSg7XnOgNK_A")</f>
        <v>https://disk.yandex.ru/i/USpSg7XnOgNK_A</v>
      </c>
      <c r="H468" s="2" t="s">
        <v>986</v>
      </c>
      <c r="I468" s="5">
        <v>12120</v>
      </c>
      <c r="J468" s="5">
        <v>5800</v>
      </c>
      <c r="K468" s="2" t="s">
        <v>59</v>
      </c>
      <c r="L468" s="5">
        <v>42000</v>
      </c>
    </row>
    <row r="469" spans="1:12" s="6" customFormat="1" ht="26.1" customHeight="1" x14ac:dyDescent="0.2">
      <c r="A469" s="2" t="s">
        <v>988</v>
      </c>
      <c r="B469" s="2" t="s">
        <v>969</v>
      </c>
      <c r="C469" s="3" t="s">
        <v>989</v>
      </c>
      <c r="D469" s="2" t="s">
        <v>57</v>
      </c>
      <c r="E469" s="2" t="s">
        <v>58</v>
      </c>
      <c r="F469" s="9" t="s">
        <v>2359</v>
      </c>
      <c r="G469" s="14" t="str">
        <f>HYPERLINK("https://disk.yandex.ru/i/_23xQ4xpw-XYCA","https://disk.yandex.ru/i/_23xQ4xpw-XYCA")</f>
        <v>https://disk.yandex.ru/i/_23xQ4xpw-XYCA</v>
      </c>
      <c r="H469" s="2" t="s">
        <v>990</v>
      </c>
      <c r="I469" s="5">
        <v>12120</v>
      </c>
      <c r="J469" s="5">
        <v>5800</v>
      </c>
      <c r="K469" s="2" t="s">
        <v>59</v>
      </c>
      <c r="L469" s="5">
        <v>42000</v>
      </c>
    </row>
    <row r="470" spans="1:12" s="6" customFormat="1" ht="26.1" customHeight="1" x14ac:dyDescent="0.2">
      <c r="A470" s="2" t="s">
        <v>991</v>
      </c>
      <c r="B470" s="2" t="s">
        <v>969</v>
      </c>
      <c r="C470" s="3" t="s">
        <v>992</v>
      </c>
      <c r="D470" s="2" t="s">
        <v>57</v>
      </c>
      <c r="E470" s="2" t="s">
        <v>58</v>
      </c>
      <c r="F470" s="12" t="s">
        <v>2360</v>
      </c>
      <c r="G470" s="14" t="str">
        <f>HYPERLINK("https://disk.yandex.ru/i/njtguun7_U4FNA","https://disk.yandex.ru/i/njtguun7_U4FNA")</f>
        <v>https://disk.yandex.ru/i/njtguun7_U4FNA</v>
      </c>
      <c r="H470" s="2" t="s">
        <v>993</v>
      </c>
      <c r="I470" s="5">
        <v>12120</v>
      </c>
      <c r="J470" s="5">
        <v>5800</v>
      </c>
      <c r="K470" s="2" t="s">
        <v>59</v>
      </c>
      <c r="L470" s="5">
        <v>48000</v>
      </c>
    </row>
    <row r="471" spans="1:12" s="6" customFormat="1" ht="26.1" customHeight="1" x14ac:dyDescent="0.2">
      <c r="A471" s="2" t="s">
        <v>994</v>
      </c>
      <c r="B471" s="2" t="s">
        <v>969</v>
      </c>
      <c r="C471" s="3" t="s">
        <v>995</v>
      </c>
      <c r="D471" s="2" t="s">
        <v>57</v>
      </c>
      <c r="E471" s="2" t="s">
        <v>58</v>
      </c>
      <c r="F471" s="12" t="s">
        <v>2361</v>
      </c>
      <c r="G471" s="14" t="str">
        <f>HYPERLINK("https://disk.yandex.ru/i/OIo-gq09EuXlow","https://disk.yandex.ru/i/OIo-gq09EuXlow")</f>
        <v>https://disk.yandex.ru/i/OIo-gq09EuXlow</v>
      </c>
      <c r="H471" s="2" t="s">
        <v>996</v>
      </c>
      <c r="I471" s="5">
        <v>12120</v>
      </c>
      <c r="J471" s="5">
        <v>5800</v>
      </c>
      <c r="K471" s="2" t="s">
        <v>59</v>
      </c>
      <c r="L471" s="5">
        <v>48000</v>
      </c>
    </row>
    <row r="472" spans="1:12" s="6" customFormat="1" ht="26.1" customHeight="1" x14ac:dyDescent="0.2">
      <c r="A472" s="2" t="s">
        <v>997</v>
      </c>
      <c r="B472" s="2" t="s">
        <v>969</v>
      </c>
      <c r="C472" s="3" t="s">
        <v>995</v>
      </c>
      <c r="D472" s="2" t="s">
        <v>57</v>
      </c>
      <c r="E472" s="2" t="s">
        <v>58</v>
      </c>
      <c r="F472" s="12" t="s">
        <v>2362</v>
      </c>
      <c r="G472" s="14" t="str">
        <f>HYPERLINK("https://disk.yandex.ru/i/OIo-gq09EuXlow","https://disk.yandex.ru/i/OIo-gq09EuXlow")</f>
        <v>https://disk.yandex.ru/i/OIo-gq09EuXlow</v>
      </c>
      <c r="H472" s="2" t="s">
        <v>996</v>
      </c>
      <c r="I472" s="5">
        <v>12120</v>
      </c>
      <c r="J472" s="5">
        <v>5800</v>
      </c>
      <c r="K472" s="2" t="s">
        <v>59</v>
      </c>
      <c r="L472" s="5">
        <v>42000</v>
      </c>
    </row>
    <row r="473" spans="1:12" s="6" customFormat="1" ht="26.1" customHeight="1" x14ac:dyDescent="0.2">
      <c r="A473" s="2" t="s">
        <v>998</v>
      </c>
      <c r="B473" s="2" t="s">
        <v>969</v>
      </c>
      <c r="C473" s="3" t="s">
        <v>999</v>
      </c>
      <c r="D473" s="2" t="s">
        <v>57</v>
      </c>
      <c r="E473" s="2" t="s">
        <v>58</v>
      </c>
      <c r="F473" s="9" t="s">
        <v>2363</v>
      </c>
      <c r="G473" s="14" t="str">
        <f>HYPERLINK("https://disk.yandex.ru/i/tCrKLqYSob0Ihg","https://disk.yandex.ru/i/tCrKLqYSob0Ihg")</f>
        <v>https://disk.yandex.ru/i/tCrKLqYSob0Ihg</v>
      </c>
      <c r="H473" s="2" t="s">
        <v>1000</v>
      </c>
      <c r="I473" s="5">
        <v>12120</v>
      </c>
      <c r="J473" s="5">
        <v>5800</v>
      </c>
      <c r="K473" s="2" t="s">
        <v>59</v>
      </c>
      <c r="L473" s="5">
        <v>48000</v>
      </c>
    </row>
    <row r="474" spans="1:12" s="6" customFormat="1" ht="26.1" customHeight="1" x14ac:dyDescent="0.2">
      <c r="A474" s="2" t="s">
        <v>1001</v>
      </c>
      <c r="B474" s="2" t="s">
        <v>969</v>
      </c>
      <c r="C474" s="3" t="s">
        <v>999</v>
      </c>
      <c r="D474" s="2" t="s">
        <v>57</v>
      </c>
      <c r="E474" s="2" t="s">
        <v>58</v>
      </c>
      <c r="F474" s="12" t="s">
        <v>2364</v>
      </c>
      <c r="G474" s="14" t="str">
        <f>HYPERLINK("https://disk.yandex.ru/i/tCrKLqYSob0Ihg","https://disk.yandex.ru/i/tCrKLqYSob0Ihg")</f>
        <v>https://disk.yandex.ru/i/tCrKLqYSob0Ihg</v>
      </c>
      <c r="H474" s="2" t="s">
        <v>1000</v>
      </c>
      <c r="I474" s="5">
        <v>12120</v>
      </c>
      <c r="J474" s="5">
        <v>5800</v>
      </c>
      <c r="K474" s="2" t="s">
        <v>59</v>
      </c>
      <c r="L474" s="5">
        <v>48000</v>
      </c>
    </row>
    <row r="475" spans="1:12" s="6" customFormat="1" ht="26.1" customHeight="1" x14ac:dyDescent="0.2">
      <c r="A475" s="2" t="s">
        <v>1002</v>
      </c>
      <c r="B475" s="2" t="s">
        <v>969</v>
      </c>
      <c r="C475" s="3" t="s">
        <v>1003</v>
      </c>
      <c r="D475" s="2" t="s">
        <v>57</v>
      </c>
      <c r="E475" s="2" t="s">
        <v>58</v>
      </c>
      <c r="F475" s="9" t="s">
        <v>2365</v>
      </c>
      <c r="G475" s="14" t="str">
        <f>HYPERLINK("https://disk.yandex.ru/i/c0DAg-6liT834w","https://disk.yandex.ru/i/c0DAg-6liT834w")</f>
        <v>https://disk.yandex.ru/i/c0DAg-6liT834w</v>
      </c>
      <c r="H475" s="2" t="s">
        <v>1004</v>
      </c>
      <c r="I475" s="5">
        <v>12120</v>
      </c>
      <c r="J475" s="5">
        <v>5800</v>
      </c>
      <c r="K475" s="2" t="s">
        <v>59</v>
      </c>
      <c r="L475" s="5">
        <v>48000</v>
      </c>
    </row>
    <row r="476" spans="1:12" s="6" customFormat="1" ht="26.1" customHeight="1" x14ac:dyDescent="0.2">
      <c r="A476" s="2" t="s">
        <v>1005</v>
      </c>
      <c r="B476" s="2" t="s">
        <v>969</v>
      </c>
      <c r="C476" s="3" t="s">
        <v>1003</v>
      </c>
      <c r="D476" s="2" t="s">
        <v>57</v>
      </c>
      <c r="E476" s="2" t="s">
        <v>58</v>
      </c>
      <c r="F476" s="9" t="s">
        <v>2366</v>
      </c>
      <c r="G476" s="14" t="str">
        <f>HYPERLINK("https://disk.yandex.ru/i/c0DAg-6liT834w","https://disk.yandex.ru/i/c0DAg-6liT834w")</f>
        <v>https://disk.yandex.ru/i/c0DAg-6liT834w</v>
      </c>
      <c r="H476" s="2" t="s">
        <v>1004</v>
      </c>
      <c r="I476" s="5">
        <v>12120</v>
      </c>
      <c r="J476" s="5">
        <v>5800</v>
      </c>
      <c r="K476" s="2" t="s">
        <v>59</v>
      </c>
      <c r="L476" s="5">
        <v>48000</v>
      </c>
    </row>
    <row r="477" spans="1:12" s="6" customFormat="1" ht="26.1" customHeight="1" x14ac:dyDescent="0.2">
      <c r="A477" s="2" t="s">
        <v>1006</v>
      </c>
      <c r="B477" s="2" t="s">
        <v>969</v>
      </c>
      <c r="C477" s="3" t="s">
        <v>1007</v>
      </c>
      <c r="D477" s="2" t="s">
        <v>57</v>
      </c>
      <c r="E477" s="2" t="s">
        <v>58</v>
      </c>
      <c r="F477" s="9" t="s">
        <v>2367</v>
      </c>
      <c r="G477" s="14" t="str">
        <f>HYPERLINK("https://disk.yandex.ru/i/RMUQ697ZGqTFBg","https://disk.yandex.ru/i/RMUQ697ZGqTFBg")</f>
        <v>https://disk.yandex.ru/i/RMUQ697ZGqTFBg</v>
      </c>
      <c r="H477" s="2" t="s">
        <v>1008</v>
      </c>
      <c r="I477" s="5">
        <v>12120</v>
      </c>
      <c r="J477" s="5">
        <v>5800</v>
      </c>
      <c r="K477" s="2" t="s">
        <v>59</v>
      </c>
      <c r="L477" s="5">
        <v>48000</v>
      </c>
    </row>
    <row r="478" spans="1:12" s="6" customFormat="1" ht="26.1" customHeight="1" x14ac:dyDescent="0.2">
      <c r="A478" s="2" t="s">
        <v>1009</v>
      </c>
      <c r="B478" s="2" t="s">
        <v>969</v>
      </c>
      <c r="C478" s="3" t="s">
        <v>1010</v>
      </c>
      <c r="D478" s="2" t="s">
        <v>57</v>
      </c>
      <c r="E478" s="2" t="s">
        <v>58</v>
      </c>
      <c r="F478" s="12" t="s">
        <v>2368</v>
      </c>
      <c r="G478" s="14" t="str">
        <f>HYPERLINK("https://disk.yandex.ru/i/mdCycxLaQgC7RA","https://disk.yandex.ru/i/mdCycxLaQgC7RA")</f>
        <v>https://disk.yandex.ru/i/mdCycxLaQgC7RA</v>
      </c>
      <c r="H478" s="2" t="s">
        <v>1011</v>
      </c>
      <c r="I478" s="5">
        <v>12120</v>
      </c>
      <c r="J478" s="5">
        <v>5800</v>
      </c>
      <c r="K478" s="2" t="s">
        <v>59</v>
      </c>
      <c r="L478" s="5">
        <v>48000</v>
      </c>
    </row>
    <row r="479" spans="1:12" s="6" customFormat="1" ht="26.1" customHeight="1" x14ac:dyDescent="0.2">
      <c r="A479" s="2" t="s">
        <v>1012</v>
      </c>
      <c r="B479" s="2" t="s">
        <v>969</v>
      </c>
      <c r="C479" s="3" t="s">
        <v>1010</v>
      </c>
      <c r="D479" s="2" t="s">
        <v>57</v>
      </c>
      <c r="E479" s="2" t="s">
        <v>58</v>
      </c>
      <c r="F479" s="9" t="s">
        <v>2369</v>
      </c>
      <c r="G479" s="14" t="str">
        <f>HYPERLINK("https://disk.yandex.ru/i/mdCycxLaQgC7RA","https://disk.yandex.ru/i/mdCycxLaQgC7RA")</f>
        <v>https://disk.yandex.ru/i/mdCycxLaQgC7RA</v>
      </c>
      <c r="H479" s="2" t="s">
        <v>1011</v>
      </c>
      <c r="I479" s="5">
        <v>12120</v>
      </c>
      <c r="J479" s="5">
        <v>5800</v>
      </c>
      <c r="K479" s="2" t="s">
        <v>59</v>
      </c>
      <c r="L479" s="5">
        <v>48000</v>
      </c>
    </row>
    <row r="480" spans="1:12" s="6" customFormat="1" ht="26.1" customHeight="1" x14ac:dyDescent="0.2">
      <c r="A480" s="2" t="s">
        <v>1013</v>
      </c>
      <c r="B480" s="2" t="s">
        <v>969</v>
      </c>
      <c r="C480" s="3" t="s">
        <v>1014</v>
      </c>
      <c r="D480" s="2" t="s">
        <v>57</v>
      </c>
      <c r="E480" s="2" t="s">
        <v>58</v>
      </c>
      <c r="F480" s="9" t="s">
        <v>2370</v>
      </c>
      <c r="G480" s="14" t="str">
        <f>HYPERLINK("https://disk.yandex.ru/i/ouWBNarp6ubL5A","https://disk.yandex.ru/i/ouWBNarp6ubL5A")</f>
        <v>https://disk.yandex.ru/i/ouWBNarp6ubL5A</v>
      </c>
      <c r="H480" s="2" t="s">
        <v>1015</v>
      </c>
      <c r="I480" s="5">
        <v>12120</v>
      </c>
      <c r="J480" s="5">
        <v>5800</v>
      </c>
      <c r="K480" s="2" t="s">
        <v>59</v>
      </c>
      <c r="L480" s="5">
        <v>48000</v>
      </c>
    </row>
    <row r="481" spans="1:12" s="6" customFormat="1" ht="26.1" customHeight="1" x14ac:dyDescent="0.2">
      <c r="A481" s="2" t="s">
        <v>1016</v>
      </c>
      <c r="B481" s="2" t="s">
        <v>969</v>
      </c>
      <c r="C481" s="3" t="s">
        <v>1014</v>
      </c>
      <c r="D481" s="2" t="s">
        <v>57</v>
      </c>
      <c r="E481" s="2" t="s">
        <v>58</v>
      </c>
      <c r="F481" s="9" t="s">
        <v>2371</v>
      </c>
      <c r="G481" s="14" t="str">
        <f>HYPERLINK("https://disk.yandex.ru/i/ouWBNarp6ubL5A","https://disk.yandex.ru/i/ouWBNarp6ubL5A")</f>
        <v>https://disk.yandex.ru/i/ouWBNarp6ubL5A</v>
      </c>
      <c r="H481" s="2" t="s">
        <v>1015</v>
      </c>
      <c r="I481" s="5">
        <v>12120</v>
      </c>
      <c r="J481" s="5">
        <v>5800</v>
      </c>
      <c r="K481" s="2" t="s">
        <v>59</v>
      </c>
      <c r="L481" s="5">
        <v>48000</v>
      </c>
    </row>
    <row r="482" spans="1:12" s="6" customFormat="1" ht="26.1" customHeight="1" x14ac:dyDescent="0.2">
      <c r="A482" s="2" t="s">
        <v>1017</v>
      </c>
      <c r="B482" s="2" t="s">
        <v>969</v>
      </c>
      <c r="C482" s="3" t="s">
        <v>1018</v>
      </c>
      <c r="D482" s="2" t="s">
        <v>57</v>
      </c>
      <c r="E482" s="2" t="s">
        <v>58</v>
      </c>
      <c r="F482" s="9" t="s">
        <v>2372</v>
      </c>
      <c r="G482" s="14" t="str">
        <f>HYPERLINK("https://disk.yandex.ru/i/cBe5UyMgU0JO-g","https://disk.yandex.ru/i/cBe5UyMgU0JO-g")</f>
        <v>https://disk.yandex.ru/i/cBe5UyMgU0JO-g</v>
      </c>
      <c r="H482" s="2" t="s">
        <v>1019</v>
      </c>
      <c r="I482" s="5">
        <v>12120</v>
      </c>
      <c r="J482" s="5">
        <v>5800</v>
      </c>
      <c r="K482" s="2" t="s">
        <v>59</v>
      </c>
      <c r="L482" s="5">
        <v>48000</v>
      </c>
    </row>
    <row r="483" spans="1:12" s="6" customFormat="1" ht="26.1" customHeight="1" x14ac:dyDescent="0.2">
      <c r="A483" s="2" t="s">
        <v>1020</v>
      </c>
      <c r="B483" s="2" t="s">
        <v>969</v>
      </c>
      <c r="C483" s="3" t="s">
        <v>1018</v>
      </c>
      <c r="D483" s="2" t="s">
        <v>57</v>
      </c>
      <c r="E483" s="2" t="s">
        <v>58</v>
      </c>
      <c r="F483" s="9" t="s">
        <v>2373</v>
      </c>
      <c r="G483" s="14" t="str">
        <f>HYPERLINK("https://disk.yandex.ru/i/cBe5UyMgU0JO-g","https://disk.yandex.ru/i/cBe5UyMgU0JO-g")</f>
        <v>https://disk.yandex.ru/i/cBe5UyMgU0JO-g</v>
      </c>
      <c r="H483" s="2" t="s">
        <v>1019</v>
      </c>
      <c r="I483" s="5">
        <v>12120</v>
      </c>
      <c r="J483" s="5">
        <v>5800</v>
      </c>
      <c r="K483" s="2" t="s">
        <v>59</v>
      </c>
      <c r="L483" s="5">
        <v>48000</v>
      </c>
    </row>
    <row r="484" spans="1:12" s="6" customFormat="1" ht="26.1" customHeight="1" x14ac:dyDescent="0.2">
      <c r="A484" s="2" t="s">
        <v>1021</v>
      </c>
      <c r="B484" s="2" t="s">
        <v>1022</v>
      </c>
      <c r="C484" s="3" t="s">
        <v>1023</v>
      </c>
      <c r="D484" s="2" t="s">
        <v>57</v>
      </c>
      <c r="E484" s="2" t="s">
        <v>58</v>
      </c>
      <c r="F484" s="9" t="s">
        <v>2374</v>
      </c>
      <c r="G484" s="14" t="str">
        <f>HYPERLINK("https://disk.yandex.ru/i/qAqZRliCze99AQ","https://disk.yandex.ru/i/qAqZRliCze99AQ")</f>
        <v>https://disk.yandex.ru/i/qAqZRliCze99AQ</v>
      </c>
      <c r="H484" s="2" t="s">
        <v>1024</v>
      </c>
      <c r="I484" s="5">
        <v>12120</v>
      </c>
      <c r="J484" s="5">
        <v>5800</v>
      </c>
      <c r="K484" s="2" t="s">
        <v>59</v>
      </c>
      <c r="L484" s="5">
        <v>42000</v>
      </c>
    </row>
    <row r="485" spans="1:12" s="6" customFormat="1" ht="26.1" customHeight="1" x14ac:dyDescent="0.2">
      <c r="A485" s="2" t="s">
        <v>1025</v>
      </c>
      <c r="B485" s="2" t="s">
        <v>1022</v>
      </c>
      <c r="C485" s="3" t="s">
        <v>1023</v>
      </c>
      <c r="D485" s="2" t="s">
        <v>57</v>
      </c>
      <c r="E485" s="2" t="s">
        <v>58</v>
      </c>
      <c r="F485" s="9" t="s">
        <v>2375</v>
      </c>
      <c r="G485" s="14" t="str">
        <f>HYPERLINK("https://disk.yandex.ru/i/qAqZRliCze99AQ","https://disk.yandex.ru/i/qAqZRliCze99AQ")</f>
        <v>https://disk.yandex.ru/i/qAqZRliCze99AQ</v>
      </c>
      <c r="H485" s="2" t="s">
        <v>1024</v>
      </c>
      <c r="I485" s="5">
        <v>12120</v>
      </c>
      <c r="J485" s="5">
        <v>5800</v>
      </c>
      <c r="K485" s="2" t="s">
        <v>59</v>
      </c>
      <c r="L485" s="5">
        <v>42000</v>
      </c>
    </row>
    <row r="486" spans="1:12" s="6" customFormat="1" ht="26.1" customHeight="1" x14ac:dyDescent="0.2">
      <c r="A486" s="2" t="s">
        <v>1026</v>
      </c>
      <c r="B486" s="2" t="s">
        <v>1027</v>
      </c>
      <c r="C486" s="3" t="s">
        <v>1028</v>
      </c>
      <c r="D486" s="2" t="s">
        <v>57</v>
      </c>
      <c r="E486" s="2" t="s">
        <v>58</v>
      </c>
      <c r="F486" s="9" t="s">
        <v>2376</v>
      </c>
      <c r="G486" s="14" t="str">
        <f>HYPERLINK("https://disk.yandex.ru/i/l-y2ZUbW9DTSug","https://disk.yandex.ru/i/l-y2ZUbW9DTSug")</f>
        <v>https://disk.yandex.ru/i/l-y2ZUbW9DTSug</v>
      </c>
      <c r="H486" s="2" t="s">
        <v>1029</v>
      </c>
      <c r="I486" s="5">
        <v>12120</v>
      </c>
      <c r="J486" s="5">
        <v>8400</v>
      </c>
      <c r="K486" s="2" t="s">
        <v>59</v>
      </c>
      <c r="L486" s="5">
        <v>36000</v>
      </c>
    </row>
    <row r="487" spans="1:12" s="6" customFormat="1" ht="26.1" customHeight="1" x14ac:dyDescent="0.2">
      <c r="A487" s="2" t="s">
        <v>1030</v>
      </c>
      <c r="B487" s="2" t="s">
        <v>1027</v>
      </c>
      <c r="C487" s="3" t="s">
        <v>1028</v>
      </c>
      <c r="D487" s="2" t="s">
        <v>57</v>
      </c>
      <c r="E487" s="2" t="s">
        <v>58</v>
      </c>
      <c r="F487" s="12" t="s">
        <v>2377</v>
      </c>
      <c r="G487" s="14" t="str">
        <f>HYPERLINK("https://disk.yandex.ru/i/l-y2ZUbW9DTSug","https://disk.yandex.ru/i/l-y2ZUbW9DTSug")</f>
        <v>https://disk.yandex.ru/i/l-y2ZUbW9DTSug</v>
      </c>
      <c r="H487" s="2" t="s">
        <v>1029</v>
      </c>
      <c r="I487" s="5">
        <v>12120</v>
      </c>
      <c r="J487" s="5">
        <v>8400</v>
      </c>
      <c r="K487" s="2" t="s">
        <v>59</v>
      </c>
      <c r="L487" s="5">
        <v>36000</v>
      </c>
    </row>
    <row r="488" spans="1:12" s="6" customFormat="1" ht="26.1" customHeight="1" x14ac:dyDescent="0.2">
      <c r="A488" s="2" t="s">
        <v>1031</v>
      </c>
      <c r="B488" s="2" t="s">
        <v>1027</v>
      </c>
      <c r="C488" s="3" t="s">
        <v>1032</v>
      </c>
      <c r="D488" s="2" t="s">
        <v>57</v>
      </c>
      <c r="E488" s="2" t="s">
        <v>58</v>
      </c>
      <c r="F488" s="9" t="s">
        <v>2378</v>
      </c>
      <c r="G488" s="14" t="str">
        <f>HYPERLINK("https://disk.yandex.ru/i/DG-Ms_jhdYbRSA","https://disk.yandex.ru/i/DG-Ms_jhdYbRSA")</f>
        <v>https://disk.yandex.ru/i/DG-Ms_jhdYbRSA</v>
      </c>
      <c r="H488" s="2" t="s">
        <v>1033</v>
      </c>
      <c r="I488" s="5">
        <v>12120</v>
      </c>
      <c r="J488" s="5">
        <v>8400</v>
      </c>
      <c r="K488" s="2" t="s">
        <v>59</v>
      </c>
      <c r="L488" s="5">
        <v>36000</v>
      </c>
    </row>
    <row r="489" spans="1:12" s="6" customFormat="1" ht="26.1" customHeight="1" x14ac:dyDescent="0.2">
      <c r="A489" s="2" t="s">
        <v>1034</v>
      </c>
      <c r="B489" s="2" t="s">
        <v>1027</v>
      </c>
      <c r="C489" s="3" t="s">
        <v>1032</v>
      </c>
      <c r="D489" s="2" t="s">
        <v>57</v>
      </c>
      <c r="E489" s="2" t="s">
        <v>58</v>
      </c>
      <c r="F489" s="9" t="s">
        <v>2379</v>
      </c>
      <c r="G489" s="14" t="str">
        <f>HYPERLINK("https://disk.yandex.ru/i/DG-Ms_jhdYbRSA","https://disk.yandex.ru/i/DG-Ms_jhdYbRSA")</f>
        <v>https://disk.yandex.ru/i/DG-Ms_jhdYbRSA</v>
      </c>
      <c r="H489" s="2" t="s">
        <v>1033</v>
      </c>
      <c r="I489" s="5">
        <v>12120</v>
      </c>
      <c r="J489" s="5">
        <v>8400</v>
      </c>
      <c r="K489" s="2" t="s">
        <v>59</v>
      </c>
      <c r="L489" s="5">
        <v>36000</v>
      </c>
    </row>
    <row r="490" spans="1:12" s="6" customFormat="1" ht="26.1" customHeight="1" x14ac:dyDescent="0.2">
      <c r="A490" s="2" t="s">
        <v>1035</v>
      </c>
      <c r="B490" s="2" t="s">
        <v>1027</v>
      </c>
      <c r="C490" s="3" t="s">
        <v>1036</v>
      </c>
      <c r="D490" s="2" t="s">
        <v>57</v>
      </c>
      <c r="E490" s="2" t="s">
        <v>58</v>
      </c>
      <c r="F490" s="9" t="s">
        <v>2380</v>
      </c>
      <c r="G490" s="14" t="str">
        <f>HYPERLINK("https://disk.yandex.ru/i/broM1g32ge5sAw","https://disk.yandex.ru/i/broM1g32ge5sAw")</f>
        <v>https://disk.yandex.ru/i/broM1g32ge5sAw</v>
      </c>
      <c r="H490" s="2" t="s">
        <v>1037</v>
      </c>
      <c r="I490" s="5">
        <v>12120</v>
      </c>
      <c r="J490" s="5">
        <v>8400</v>
      </c>
      <c r="K490" s="2" t="s">
        <v>59</v>
      </c>
      <c r="L490" s="5">
        <v>36000</v>
      </c>
    </row>
    <row r="491" spans="1:12" s="6" customFormat="1" ht="26.1" customHeight="1" x14ac:dyDescent="0.2">
      <c r="A491" s="2" t="s">
        <v>1038</v>
      </c>
      <c r="B491" s="2" t="s">
        <v>1027</v>
      </c>
      <c r="C491" s="3" t="s">
        <v>1036</v>
      </c>
      <c r="D491" s="2" t="s">
        <v>57</v>
      </c>
      <c r="E491" s="2" t="s">
        <v>58</v>
      </c>
      <c r="F491" s="9" t="s">
        <v>2798</v>
      </c>
      <c r="G491" s="14" t="str">
        <f>HYPERLINK("https://disk.yandex.ru/i/broM1g32ge5sAw","https://disk.yandex.ru/i/broM1g32ge5sAw")</f>
        <v>https://disk.yandex.ru/i/broM1g32ge5sAw</v>
      </c>
      <c r="H491" s="2" t="s">
        <v>1037</v>
      </c>
      <c r="I491" s="5">
        <v>12120</v>
      </c>
      <c r="J491" s="5">
        <v>8400</v>
      </c>
      <c r="K491" s="2" t="s">
        <v>59</v>
      </c>
      <c r="L491" s="5">
        <v>36000</v>
      </c>
    </row>
    <row r="492" spans="1:12" s="6" customFormat="1" ht="26.1" customHeight="1" x14ac:dyDescent="0.2">
      <c r="A492" s="2" t="s">
        <v>1039</v>
      </c>
      <c r="B492" s="2" t="s">
        <v>1027</v>
      </c>
      <c r="C492" s="3" t="s">
        <v>1040</v>
      </c>
      <c r="D492" s="2" t="s">
        <v>57</v>
      </c>
      <c r="E492" s="2" t="s">
        <v>58</v>
      </c>
      <c r="F492" s="9" t="s">
        <v>2381</v>
      </c>
      <c r="G492" s="14" t="str">
        <f>HYPERLINK("https://disk.yandex.ru/i/ChIBc5IaVADjmw","https://disk.yandex.ru/i/ChIBc5IaVADjmw")</f>
        <v>https://disk.yandex.ru/i/ChIBc5IaVADjmw</v>
      </c>
      <c r="H492" s="2" t="s">
        <v>1041</v>
      </c>
      <c r="I492" s="5">
        <v>12120</v>
      </c>
      <c r="J492" s="5">
        <v>8400</v>
      </c>
      <c r="K492" s="2" t="s">
        <v>59</v>
      </c>
      <c r="L492" s="5">
        <v>36000</v>
      </c>
    </row>
    <row r="493" spans="1:12" s="6" customFormat="1" ht="26.1" customHeight="1" x14ac:dyDescent="0.2">
      <c r="A493" s="2" t="s">
        <v>1042</v>
      </c>
      <c r="B493" s="2" t="s">
        <v>1027</v>
      </c>
      <c r="C493" s="3" t="s">
        <v>1040</v>
      </c>
      <c r="D493" s="2" t="s">
        <v>57</v>
      </c>
      <c r="E493" s="2" t="s">
        <v>58</v>
      </c>
      <c r="F493" s="9" t="s">
        <v>2382</v>
      </c>
      <c r="G493" s="14" t="str">
        <f>HYPERLINK("https://disk.yandex.ru/i/ChIBc5IaVADjmw","https://disk.yandex.ru/i/ChIBc5IaVADjmw")</f>
        <v>https://disk.yandex.ru/i/ChIBc5IaVADjmw</v>
      </c>
      <c r="H493" s="2" t="s">
        <v>1041</v>
      </c>
      <c r="I493" s="5">
        <v>12120</v>
      </c>
      <c r="J493" s="5">
        <v>8400</v>
      </c>
      <c r="K493" s="2" t="s">
        <v>59</v>
      </c>
      <c r="L493" s="5">
        <v>36000</v>
      </c>
    </row>
    <row r="494" spans="1:12" s="6" customFormat="1" ht="26.1" customHeight="1" x14ac:dyDescent="0.2">
      <c r="A494" s="2" t="s">
        <v>1043</v>
      </c>
      <c r="B494" s="2" t="s">
        <v>1027</v>
      </c>
      <c r="C494" s="3" t="s">
        <v>1044</v>
      </c>
      <c r="D494" s="2" t="s">
        <v>57</v>
      </c>
      <c r="E494" s="2" t="s">
        <v>58</v>
      </c>
      <c r="F494" s="9" t="s">
        <v>2383</v>
      </c>
      <c r="G494" s="14" t="str">
        <f>HYPERLINK("https://disk.yandex.ru/i/tRaMe9Yn_8P1IA","https://disk.yandex.ru/i/tRaMe9Yn_8P1IA")</f>
        <v>https://disk.yandex.ru/i/tRaMe9Yn_8P1IA</v>
      </c>
      <c r="H494" s="2" t="s">
        <v>1045</v>
      </c>
      <c r="I494" s="5">
        <v>12120</v>
      </c>
      <c r="J494" s="5">
        <v>8400</v>
      </c>
      <c r="K494" s="2" t="s">
        <v>59</v>
      </c>
      <c r="L494" s="5">
        <v>36000</v>
      </c>
    </row>
    <row r="495" spans="1:12" s="6" customFormat="1" ht="26.1" customHeight="1" x14ac:dyDescent="0.2">
      <c r="A495" s="2" t="s">
        <v>1046</v>
      </c>
      <c r="B495" s="2" t="s">
        <v>1027</v>
      </c>
      <c r="C495" s="3" t="s">
        <v>1044</v>
      </c>
      <c r="D495" s="2" t="s">
        <v>57</v>
      </c>
      <c r="E495" s="2" t="s">
        <v>58</v>
      </c>
      <c r="F495" s="9" t="s">
        <v>2799</v>
      </c>
      <c r="G495" s="14" t="str">
        <f>HYPERLINK("https://disk.yandex.ru/i/tRaMe9Yn_8P1IA","https://disk.yandex.ru/i/tRaMe9Yn_8P1IA")</f>
        <v>https://disk.yandex.ru/i/tRaMe9Yn_8P1IA</v>
      </c>
      <c r="H495" s="2" t="s">
        <v>1045</v>
      </c>
      <c r="I495" s="5">
        <v>12120</v>
      </c>
      <c r="J495" s="5">
        <v>8400</v>
      </c>
      <c r="K495" s="2" t="s">
        <v>59</v>
      </c>
      <c r="L495" s="5">
        <v>36000</v>
      </c>
    </row>
    <row r="496" spans="1:12" s="6" customFormat="1" ht="26.1" customHeight="1" x14ac:dyDescent="0.2">
      <c r="A496" s="2" t="s">
        <v>1047</v>
      </c>
      <c r="B496" s="2" t="s">
        <v>1027</v>
      </c>
      <c r="C496" s="3" t="s">
        <v>1048</v>
      </c>
      <c r="D496" s="2" t="s">
        <v>57</v>
      </c>
      <c r="E496" s="2" t="s">
        <v>58</v>
      </c>
      <c r="F496" s="9" t="s">
        <v>2384</v>
      </c>
      <c r="G496" s="14" t="str">
        <f t="shared" ref="G496:G501" si="1">HYPERLINK("https://disk.yandex.ru/i/ht7-N9HFtHKJYg","https://disk.yandex.ru/i/ht7-N9HFtHKJYg")</f>
        <v>https://disk.yandex.ru/i/ht7-N9HFtHKJYg</v>
      </c>
      <c r="H496" s="2" t="s">
        <v>1049</v>
      </c>
      <c r="I496" s="5">
        <v>12120</v>
      </c>
      <c r="J496" s="5">
        <v>8400</v>
      </c>
      <c r="K496" s="2" t="s">
        <v>59</v>
      </c>
      <c r="L496" s="5">
        <v>36000</v>
      </c>
    </row>
    <row r="497" spans="1:12" s="6" customFormat="1" ht="26.1" customHeight="1" x14ac:dyDescent="0.2">
      <c r="A497" s="2" t="s">
        <v>1050</v>
      </c>
      <c r="B497" s="2" t="s">
        <v>1027</v>
      </c>
      <c r="C497" s="3" t="s">
        <v>1048</v>
      </c>
      <c r="D497" s="2" t="s">
        <v>57</v>
      </c>
      <c r="E497" s="2" t="s">
        <v>58</v>
      </c>
      <c r="F497" s="9" t="s">
        <v>2385</v>
      </c>
      <c r="G497" s="14" t="str">
        <f t="shared" si="1"/>
        <v>https://disk.yandex.ru/i/ht7-N9HFtHKJYg</v>
      </c>
      <c r="H497" s="2" t="s">
        <v>1049</v>
      </c>
      <c r="I497" s="5">
        <v>12120</v>
      </c>
      <c r="J497" s="5">
        <v>8400</v>
      </c>
      <c r="K497" s="2" t="s">
        <v>59</v>
      </c>
      <c r="L497" s="5">
        <v>36000</v>
      </c>
    </row>
    <row r="498" spans="1:12" s="6" customFormat="1" ht="26.1" customHeight="1" x14ac:dyDescent="0.2">
      <c r="A498" s="2" t="s">
        <v>1051</v>
      </c>
      <c r="B498" s="2" t="s">
        <v>1027</v>
      </c>
      <c r="C498" s="3" t="s">
        <v>1048</v>
      </c>
      <c r="D498" s="2" t="s">
        <v>57</v>
      </c>
      <c r="E498" s="2" t="s">
        <v>58</v>
      </c>
      <c r="F498" s="9" t="s">
        <v>2386</v>
      </c>
      <c r="G498" s="14" t="str">
        <f t="shared" si="1"/>
        <v>https://disk.yandex.ru/i/ht7-N9HFtHKJYg</v>
      </c>
      <c r="H498" s="2" t="s">
        <v>1049</v>
      </c>
      <c r="I498" s="5">
        <v>12120</v>
      </c>
      <c r="J498" s="5">
        <v>8400</v>
      </c>
      <c r="K498" s="2" t="s">
        <v>59</v>
      </c>
      <c r="L498" s="5">
        <v>36000</v>
      </c>
    </row>
    <row r="499" spans="1:12" s="6" customFormat="1" ht="26.1" customHeight="1" x14ac:dyDescent="0.2">
      <c r="A499" s="2" t="s">
        <v>1052</v>
      </c>
      <c r="B499" s="2" t="s">
        <v>1027</v>
      </c>
      <c r="C499" s="3" t="s">
        <v>1048</v>
      </c>
      <c r="D499" s="2" t="s">
        <v>57</v>
      </c>
      <c r="E499" s="2" t="s">
        <v>58</v>
      </c>
      <c r="F499" s="9" t="s">
        <v>2387</v>
      </c>
      <c r="G499" s="14" t="str">
        <f t="shared" si="1"/>
        <v>https://disk.yandex.ru/i/ht7-N9HFtHKJYg</v>
      </c>
      <c r="H499" s="2" t="s">
        <v>1049</v>
      </c>
      <c r="I499" s="5">
        <v>12120</v>
      </c>
      <c r="J499" s="5">
        <v>8400</v>
      </c>
      <c r="K499" s="2" t="s">
        <v>59</v>
      </c>
      <c r="L499" s="5">
        <v>36000</v>
      </c>
    </row>
    <row r="500" spans="1:12" s="6" customFormat="1" ht="26.1" customHeight="1" x14ac:dyDescent="0.2">
      <c r="A500" s="2" t="s">
        <v>1053</v>
      </c>
      <c r="B500" s="2" t="s">
        <v>1027</v>
      </c>
      <c r="C500" s="3" t="s">
        <v>1048</v>
      </c>
      <c r="D500" s="2" t="s">
        <v>57</v>
      </c>
      <c r="E500" s="2" t="s">
        <v>58</v>
      </c>
      <c r="F500" s="9" t="s">
        <v>2388</v>
      </c>
      <c r="G500" s="14" t="str">
        <f t="shared" si="1"/>
        <v>https://disk.yandex.ru/i/ht7-N9HFtHKJYg</v>
      </c>
      <c r="H500" s="2" t="s">
        <v>1049</v>
      </c>
      <c r="I500" s="5">
        <v>12120</v>
      </c>
      <c r="J500" s="5">
        <v>8400</v>
      </c>
      <c r="K500" s="2" t="s">
        <v>59</v>
      </c>
      <c r="L500" s="5">
        <v>36000</v>
      </c>
    </row>
    <row r="501" spans="1:12" s="6" customFormat="1" ht="26.1" customHeight="1" x14ac:dyDescent="0.2">
      <c r="A501" s="2" t="s">
        <v>1054</v>
      </c>
      <c r="B501" s="2" t="s">
        <v>1027</v>
      </c>
      <c r="C501" s="3" t="s">
        <v>1048</v>
      </c>
      <c r="D501" s="2" t="s">
        <v>57</v>
      </c>
      <c r="E501" s="2" t="s">
        <v>58</v>
      </c>
      <c r="F501" s="9" t="s">
        <v>2389</v>
      </c>
      <c r="G501" s="14" t="str">
        <f t="shared" si="1"/>
        <v>https://disk.yandex.ru/i/ht7-N9HFtHKJYg</v>
      </c>
      <c r="H501" s="2" t="s">
        <v>1049</v>
      </c>
      <c r="I501" s="5">
        <v>12120</v>
      </c>
      <c r="J501" s="5">
        <v>8400</v>
      </c>
      <c r="K501" s="2" t="s">
        <v>59</v>
      </c>
      <c r="L501" s="5">
        <v>36000</v>
      </c>
    </row>
    <row r="502" spans="1:12" s="6" customFormat="1" ht="26.1" customHeight="1" x14ac:dyDescent="0.2">
      <c r="A502" s="2" t="s">
        <v>1055</v>
      </c>
      <c r="B502" s="2" t="s">
        <v>1027</v>
      </c>
      <c r="C502" s="3" t="s">
        <v>1056</v>
      </c>
      <c r="D502" s="2" t="s">
        <v>57</v>
      </c>
      <c r="E502" s="2" t="s">
        <v>58</v>
      </c>
      <c r="F502" s="9" t="s">
        <v>2390</v>
      </c>
      <c r="G502" s="14" t="str">
        <f>HYPERLINK("https://disk.yandex.ru/i/oflEC2RTvWZizQ","https://disk.yandex.ru/i/oflEC2RTvWZizQ")</f>
        <v>https://disk.yandex.ru/i/oflEC2RTvWZizQ</v>
      </c>
      <c r="H502" s="2" t="s">
        <v>1057</v>
      </c>
      <c r="I502" s="5">
        <v>12120</v>
      </c>
      <c r="J502" s="5">
        <v>8400</v>
      </c>
      <c r="K502" s="2" t="s">
        <v>59</v>
      </c>
      <c r="L502" s="5">
        <v>36000</v>
      </c>
    </row>
    <row r="503" spans="1:12" s="6" customFormat="1" ht="26.1" customHeight="1" x14ac:dyDescent="0.2">
      <c r="A503" s="2" t="s">
        <v>1058</v>
      </c>
      <c r="B503" s="2" t="s">
        <v>1027</v>
      </c>
      <c r="C503" s="3" t="s">
        <v>1056</v>
      </c>
      <c r="D503" s="2" t="s">
        <v>57</v>
      </c>
      <c r="E503" s="2" t="s">
        <v>58</v>
      </c>
      <c r="F503" s="9" t="s">
        <v>2391</v>
      </c>
      <c r="G503" s="14" t="str">
        <f>HYPERLINK("https://disk.yandex.ru/i/oflEC2RTvWZizQ","https://disk.yandex.ru/i/oflEC2RTvWZizQ")</f>
        <v>https://disk.yandex.ru/i/oflEC2RTvWZizQ</v>
      </c>
      <c r="H503" s="2" t="s">
        <v>1057</v>
      </c>
      <c r="I503" s="5">
        <v>12120</v>
      </c>
      <c r="J503" s="5">
        <v>8400</v>
      </c>
      <c r="K503" s="2" t="s">
        <v>59</v>
      </c>
      <c r="L503" s="5">
        <v>36000</v>
      </c>
    </row>
    <row r="504" spans="1:12" s="6" customFormat="1" ht="26.1" customHeight="1" x14ac:dyDescent="0.2">
      <c r="A504" s="2" t="s">
        <v>1059</v>
      </c>
      <c r="B504" s="2" t="s">
        <v>1027</v>
      </c>
      <c r="C504" s="3" t="s">
        <v>1056</v>
      </c>
      <c r="D504" s="2" t="s">
        <v>57</v>
      </c>
      <c r="E504" s="2" t="s">
        <v>58</v>
      </c>
      <c r="F504" s="9" t="s">
        <v>2392</v>
      </c>
      <c r="G504" s="14" t="str">
        <f>HYPERLINK("https://disk.yandex.ru/i/oflEC2RTvWZizQ","https://disk.yandex.ru/i/oflEC2RTvWZizQ")</f>
        <v>https://disk.yandex.ru/i/oflEC2RTvWZizQ</v>
      </c>
      <c r="H504" s="2" t="s">
        <v>1057</v>
      </c>
      <c r="I504" s="5">
        <v>12120</v>
      </c>
      <c r="J504" s="5">
        <v>8400</v>
      </c>
      <c r="K504" s="2" t="s">
        <v>59</v>
      </c>
      <c r="L504" s="5">
        <v>36000</v>
      </c>
    </row>
    <row r="505" spans="1:12" s="6" customFormat="1" ht="26.1" customHeight="1" x14ac:dyDescent="0.2">
      <c r="A505" s="2" t="s">
        <v>1060</v>
      </c>
      <c r="B505" s="2" t="s">
        <v>120</v>
      </c>
      <c r="C505" s="3" t="s">
        <v>1061</v>
      </c>
      <c r="D505" s="2" t="s">
        <v>57</v>
      </c>
      <c r="E505" s="2" t="s">
        <v>58</v>
      </c>
      <c r="F505" s="12" t="s">
        <v>2393</v>
      </c>
      <c r="G505" s="14" t="str">
        <f>HYPERLINK("https://disk.yandex.ru/i/RfAWhpTLS6Iwmg","https://disk.yandex.ru/i/RfAWhpTLS6Iwmg")</f>
        <v>https://disk.yandex.ru/i/RfAWhpTLS6Iwmg</v>
      </c>
      <c r="H505" s="2" t="s">
        <v>1062</v>
      </c>
      <c r="I505" s="5">
        <v>12120</v>
      </c>
      <c r="J505" s="5">
        <v>8400</v>
      </c>
      <c r="K505" s="2" t="s">
        <v>59</v>
      </c>
      <c r="L505" s="5">
        <v>36000</v>
      </c>
    </row>
    <row r="506" spans="1:12" s="6" customFormat="1" ht="26.1" customHeight="1" x14ac:dyDescent="0.2">
      <c r="A506" s="2" t="s">
        <v>1063</v>
      </c>
      <c r="B506" s="2" t="s">
        <v>120</v>
      </c>
      <c r="C506" s="3" t="s">
        <v>1064</v>
      </c>
      <c r="D506" s="2" t="s">
        <v>57</v>
      </c>
      <c r="E506" s="2" t="s">
        <v>58</v>
      </c>
      <c r="F506" s="12" t="s">
        <v>2394</v>
      </c>
      <c r="G506" s="14" t="str">
        <f>HYPERLINK("https://disk.yandex.ru/i/UC9cY7vUPqZaRA","https://disk.yandex.ru/i/UC9cY7vUPqZaRA")</f>
        <v>https://disk.yandex.ru/i/UC9cY7vUPqZaRA</v>
      </c>
      <c r="H506" s="2" t="s">
        <v>1065</v>
      </c>
      <c r="I506" s="5">
        <v>12120</v>
      </c>
      <c r="J506" s="5">
        <v>8400</v>
      </c>
      <c r="K506" s="2" t="s">
        <v>59</v>
      </c>
      <c r="L506" s="5">
        <v>36000</v>
      </c>
    </row>
    <row r="507" spans="1:12" s="6" customFormat="1" ht="26.1" customHeight="1" x14ac:dyDescent="0.2">
      <c r="A507" s="2" t="s">
        <v>1066</v>
      </c>
      <c r="B507" s="2" t="s">
        <v>120</v>
      </c>
      <c r="C507" s="3" t="s">
        <v>1064</v>
      </c>
      <c r="D507" s="2" t="s">
        <v>57</v>
      </c>
      <c r="E507" s="2" t="s">
        <v>58</v>
      </c>
      <c r="F507" s="12" t="s">
        <v>2395</v>
      </c>
      <c r="G507" s="14" t="str">
        <f>HYPERLINK("https://disk.yandex.ru/i/UC9cY7vUPqZaRA","https://disk.yandex.ru/i/UC9cY7vUPqZaRA")</f>
        <v>https://disk.yandex.ru/i/UC9cY7vUPqZaRA</v>
      </c>
      <c r="H507" s="2" t="s">
        <v>1065</v>
      </c>
      <c r="I507" s="5">
        <v>12120</v>
      </c>
      <c r="J507" s="5">
        <v>8400</v>
      </c>
      <c r="K507" s="2" t="s">
        <v>59</v>
      </c>
      <c r="L507" s="5">
        <v>36000</v>
      </c>
    </row>
    <row r="508" spans="1:12" s="6" customFormat="1" ht="26.1" customHeight="1" x14ac:dyDescent="0.2">
      <c r="A508" s="2" t="s">
        <v>1067</v>
      </c>
      <c r="B508" s="2" t="s">
        <v>1068</v>
      </c>
      <c r="C508" s="3" t="s">
        <v>1069</v>
      </c>
      <c r="D508" s="2" t="s">
        <v>57</v>
      </c>
      <c r="E508" s="2" t="s">
        <v>58</v>
      </c>
      <c r="F508" s="9" t="s">
        <v>2396</v>
      </c>
      <c r="G508" s="14" t="str">
        <f>HYPERLINK("https://disk.yandex.ru/i/4HycHK4ljYhDpw","https://disk.yandex.ru/i/4HycHK4ljYhDpw")</f>
        <v>https://disk.yandex.ru/i/4HycHK4ljYhDpw</v>
      </c>
      <c r="H508" s="2" t="s">
        <v>1070</v>
      </c>
      <c r="I508" s="5">
        <v>12120</v>
      </c>
      <c r="J508" s="5">
        <v>5800</v>
      </c>
      <c r="K508" s="2" t="s">
        <v>59</v>
      </c>
      <c r="L508" s="5">
        <v>36000</v>
      </c>
    </row>
    <row r="509" spans="1:12" s="6" customFormat="1" ht="26.1" customHeight="1" x14ac:dyDescent="0.2">
      <c r="A509" s="2" t="s">
        <v>1071</v>
      </c>
      <c r="B509" s="2" t="s">
        <v>1068</v>
      </c>
      <c r="C509" s="3" t="s">
        <v>1069</v>
      </c>
      <c r="D509" s="2" t="s">
        <v>57</v>
      </c>
      <c r="E509" s="2" t="s">
        <v>58</v>
      </c>
      <c r="F509" s="9" t="s">
        <v>2397</v>
      </c>
      <c r="G509" s="14" t="str">
        <f>HYPERLINK("https://disk.yandex.ru/i/4HycHK4ljYhDpw","https://disk.yandex.ru/i/4HycHK4ljYhDpw")</f>
        <v>https://disk.yandex.ru/i/4HycHK4ljYhDpw</v>
      </c>
      <c r="H509" s="2" t="s">
        <v>1070</v>
      </c>
      <c r="I509" s="5">
        <v>12120</v>
      </c>
      <c r="J509" s="5">
        <v>5800</v>
      </c>
      <c r="K509" s="2" t="s">
        <v>59</v>
      </c>
      <c r="L509" s="5">
        <v>36000</v>
      </c>
    </row>
    <row r="510" spans="1:12" s="6" customFormat="1" ht="26.1" customHeight="1" x14ac:dyDescent="0.2">
      <c r="A510" s="2" t="s">
        <v>1072</v>
      </c>
      <c r="B510" s="2" t="s">
        <v>1073</v>
      </c>
      <c r="C510" s="3" t="s">
        <v>1074</v>
      </c>
      <c r="D510" s="2" t="s">
        <v>12</v>
      </c>
      <c r="E510" s="2" t="s">
        <v>13</v>
      </c>
      <c r="F510" s="12" t="s">
        <v>2398</v>
      </c>
      <c r="G510" s="14" t="str">
        <f>HYPERLINK("https://disk.yandex.ru/i/Oz0BrpWccyGPiA","https://disk.yandex.ru/i/Oz0BrpWccyGPiA")</f>
        <v>https://disk.yandex.ru/i/Oz0BrpWccyGPiA</v>
      </c>
      <c r="H510" s="2" t="s">
        <v>1075</v>
      </c>
      <c r="I510" s="4"/>
      <c r="J510" s="4"/>
      <c r="K510" s="2" t="s">
        <v>15</v>
      </c>
      <c r="L510" s="5">
        <v>60000</v>
      </c>
    </row>
    <row r="511" spans="1:12" s="6" customFormat="1" ht="26.1" customHeight="1" x14ac:dyDescent="0.2">
      <c r="A511" s="2" t="s">
        <v>1076</v>
      </c>
      <c r="B511" s="2" t="s">
        <v>1073</v>
      </c>
      <c r="C511" s="3" t="s">
        <v>1074</v>
      </c>
      <c r="D511" s="2" t="s">
        <v>12</v>
      </c>
      <c r="E511" s="2" t="s">
        <v>13</v>
      </c>
      <c r="F511" s="12" t="s">
        <v>2399</v>
      </c>
      <c r="G511" s="14" t="str">
        <f>HYPERLINK("https://disk.yandex.ru/i/Oz0BrpWccyGPiA","https://disk.yandex.ru/i/Oz0BrpWccyGPiA")</f>
        <v>https://disk.yandex.ru/i/Oz0BrpWccyGPiA</v>
      </c>
      <c r="H511" s="2" t="s">
        <v>1075</v>
      </c>
      <c r="I511" s="4"/>
      <c r="J511" s="4"/>
      <c r="K511" s="2" t="s">
        <v>15</v>
      </c>
      <c r="L511" s="5">
        <v>48000</v>
      </c>
    </row>
    <row r="512" spans="1:12" s="6" customFormat="1" ht="26.1" customHeight="1" x14ac:dyDescent="0.2">
      <c r="A512" s="2" t="s">
        <v>1077</v>
      </c>
      <c r="B512" s="2" t="s">
        <v>1073</v>
      </c>
      <c r="C512" s="3" t="s">
        <v>1078</v>
      </c>
      <c r="D512" s="2" t="s">
        <v>1079</v>
      </c>
      <c r="E512" s="2" t="s">
        <v>13</v>
      </c>
      <c r="F512" s="12" t="s">
        <v>2400</v>
      </c>
      <c r="G512" s="14" t="str">
        <f>HYPERLINK("https://disk.yandex.ru/i/87OQJkQYgW5gTw","https://disk.yandex.ru/i/87OQJkQYgW5gTw")</f>
        <v>https://disk.yandex.ru/i/87OQJkQYgW5gTw</v>
      </c>
      <c r="H512" s="2" t="s">
        <v>1080</v>
      </c>
      <c r="I512" s="4"/>
      <c r="J512" s="4"/>
      <c r="K512" s="2" t="s">
        <v>15</v>
      </c>
      <c r="L512" s="5">
        <v>54000</v>
      </c>
    </row>
    <row r="513" spans="1:12" s="6" customFormat="1" ht="26.1" customHeight="1" x14ac:dyDescent="0.2">
      <c r="A513" s="2" t="s">
        <v>1081</v>
      </c>
      <c r="B513" s="2" t="s">
        <v>1073</v>
      </c>
      <c r="C513" s="3" t="s">
        <v>1078</v>
      </c>
      <c r="D513" s="2" t="s">
        <v>1079</v>
      </c>
      <c r="E513" s="2" t="s">
        <v>13</v>
      </c>
      <c r="F513" s="12" t="s">
        <v>2401</v>
      </c>
      <c r="G513" s="14" t="str">
        <f>HYPERLINK("https://disk.yandex.ru/i/87OQJkQYgW5gTw","https://disk.yandex.ru/i/87OQJkQYgW5gTw")</f>
        <v>https://disk.yandex.ru/i/87OQJkQYgW5gTw</v>
      </c>
      <c r="H513" s="2" t="s">
        <v>1080</v>
      </c>
      <c r="I513" s="4"/>
      <c r="J513" s="4"/>
      <c r="K513" s="2" t="s">
        <v>15</v>
      </c>
      <c r="L513" s="5">
        <v>54000</v>
      </c>
    </row>
    <row r="514" spans="1:12" s="6" customFormat="1" ht="26.1" customHeight="1" x14ac:dyDescent="0.2">
      <c r="A514" s="2" t="s">
        <v>1082</v>
      </c>
      <c r="B514" s="2" t="s">
        <v>1073</v>
      </c>
      <c r="C514" s="3" t="s">
        <v>1083</v>
      </c>
      <c r="D514" s="2" t="s">
        <v>1079</v>
      </c>
      <c r="E514" s="2" t="s">
        <v>13</v>
      </c>
      <c r="F514" s="12" t="s">
        <v>2402</v>
      </c>
      <c r="G514" s="14" t="str">
        <f>HYPERLINK("https://disk.yandex.ru/i/7-S6EiGAC4tlcw","https://disk.yandex.ru/i/7-S6EiGAC4tlcw")</f>
        <v>https://disk.yandex.ru/i/7-S6EiGAC4tlcw</v>
      </c>
      <c r="H514" s="2" t="s">
        <v>1084</v>
      </c>
      <c r="I514" s="4"/>
      <c r="J514" s="4"/>
      <c r="K514" s="2" t="s">
        <v>15</v>
      </c>
      <c r="L514" s="5">
        <v>54000</v>
      </c>
    </row>
    <row r="515" spans="1:12" s="6" customFormat="1" ht="26.1" customHeight="1" x14ac:dyDescent="0.2">
      <c r="A515" s="2" t="s">
        <v>1085</v>
      </c>
      <c r="B515" s="2" t="s">
        <v>1073</v>
      </c>
      <c r="C515" s="3" t="s">
        <v>1083</v>
      </c>
      <c r="D515" s="2" t="s">
        <v>1079</v>
      </c>
      <c r="E515" s="2" t="s">
        <v>13</v>
      </c>
      <c r="F515" s="12" t="s">
        <v>2403</v>
      </c>
      <c r="G515" s="14" t="str">
        <f>HYPERLINK("https://disk.yandex.ru/i/7-S6EiGAC4tlcw","https://disk.yandex.ru/i/7-S6EiGAC4tlcw")</f>
        <v>https://disk.yandex.ru/i/7-S6EiGAC4tlcw</v>
      </c>
      <c r="H515" s="2" t="s">
        <v>1084</v>
      </c>
      <c r="I515" s="4"/>
      <c r="J515" s="4"/>
      <c r="K515" s="2" t="s">
        <v>15</v>
      </c>
      <c r="L515" s="5">
        <v>54000</v>
      </c>
    </row>
    <row r="516" spans="1:12" s="6" customFormat="1" ht="26.1" customHeight="1" x14ac:dyDescent="0.2">
      <c r="A516" s="2" t="s">
        <v>1086</v>
      </c>
      <c r="B516" s="2" t="s">
        <v>1073</v>
      </c>
      <c r="C516" s="3" t="s">
        <v>1087</v>
      </c>
      <c r="D516" s="2" t="s">
        <v>12</v>
      </c>
      <c r="E516" s="2" t="s">
        <v>13</v>
      </c>
      <c r="F516" s="12" t="s">
        <v>2404</v>
      </c>
      <c r="G516" s="14" t="str">
        <f>HYPERLINK("https://disk.yandex.ru/i/dNBhys7eDTslNQ","https://disk.yandex.ru/i/dNBhys7eDTslNQ")</f>
        <v>https://disk.yandex.ru/i/dNBhys7eDTslNQ</v>
      </c>
      <c r="H516" s="2" t="s">
        <v>1088</v>
      </c>
      <c r="I516" s="4"/>
      <c r="J516" s="4"/>
      <c r="K516" s="2" t="s">
        <v>15</v>
      </c>
      <c r="L516" s="5">
        <v>65000</v>
      </c>
    </row>
    <row r="517" spans="1:12" s="6" customFormat="1" ht="26.1" customHeight="1" x14ac:dyDescent="0.2">
      <c r="A517" s="2" t="s">
        <v>1089</v>
      </c>
      <c r="B517" s="2" t="s">
        <v>1073</v>
      </c>
      <c r="C517" s="3" t="s">
        <v>1087</v>
      </c>
      <c r="D517" s="2" t="s">
        <v>12</v>
      </c>
      <c r="E517" s="2" t="s">
        <v>13</v>
      </c>
      <c r="F517" s="12" t="s">
        <v>2405</v>
      </c>
      <c r="G517" s="14" t="str">
        <f>HYPERLINK("https://disk.yandex.ru/i/dNBhys7eDTslNQ","https://disk.yandex.ru/i/dNBhys7eDTslNQ")</f>
        <v>https://disk.yandex.ru/i/dNBhys7eDTslNQ</v>
      </c>
      <c r="H517" s="2" t="s">
        <v>1088</v>
      </c>
      <c r="I517" s="4"/>
      <c r="J517" s="4"/>
      <c r="K517" s="2" t="s">
        <v>15</v>
      </c>
      <c r="L517" s="5">
        <v>65000</v>
      </c>
    </row>
    <row r="518" spans="1:12" s="6" customFormat="1" ht="26.1" customHeight="1" x14ac:dyDescent="0.2">
      <c r="A518" s="2" t="s">
        <v>1090</v>
      </c>
      <c r="B518" s="2" t="s">
        <v>1073</v>
      </c>
      <c r="C518" s="3" t="s">
        <v>1091</v>
      </c>
      <c r="D518" s="2" t="s">
        <v>12</v>
      </c>
      <c r="E518" s="2" t="s">
        <v>13</v>
      </c>
      <c r="F518" s="12" t="s">
        <v>2406</v>
      </c>
      <c r="G518" s="14" t="str">
        <f>HYPERLINK("https://disk.yandex.ru/i/JnXveUV4JIwa0Q","https://disk.yandex.ru/i/JnXveUV4JIwa0Q")</f>
        <v>https://disk.yandex.ru/i/JnXveUV4JIwa0Q</v>
      </c>
      <c r="H518" s="2" t="s">
        <v>1092</v>
      </c>
      <c r="I518" s="4"/>
      <c r="J518" s="4"/>
      <c r="K518" s="2" t="s">
        <v>15</v>
      </c>
      <c r="L518" s="5">
        <v>90000</v>
      </c>
    </row>
    <row r="519" spans="1:12" s="6" customFormat="1" ht="26.1" customHeight="1" x14ac:dyDescent="0.2">
      <c r="A519" s="2" t="s">
        <v>1093</v>
      </c>
      <c r="B519" s="2" t="s">
        <v>1073</v>
      </c>
      <c r="C519" s="3" t="s">
        <v>1091</v>
      </c>
      <c r="D519" s="2" t="s">
        <v>12</v>
      </c>
      <c r="E519" s="2" t="s">
        <v>13</v>
      </c>
      <c r="F519" s="12" t="s">
        <v>2407</v>
      </c>
      <c r="G519" s="14" t="str">
        <f>HYPERLINK("https://disk.yandex.ru/i/JnXveUV4JIwa0Q","https://disk.yandex.ru/i/JnXveUV4JIwa0Q")</f>
        <v>https://disk.yandex.ru/i/JnXveUV4JIwa0Q</v>
      </c>
      <c r="H519" s="2" t="s">
        <v>1092</v>
      </c>
      <c r="I519" s="4"/>
      <c r="J519" s="4"/>
      <c r="K519" s="2" t="s">
        <v>15</v>
      </c>
      <c r="L519" s="5">
        <v>90000</v>
      </c>
    </row>
    <row r="520" spans="1:12" s="6" customFormat="1" ht="26.1" customHeight="1" x14ac:dyDescent="0.2">
      <c r="A520" s="2" t="s">
        <v>1094</v>
      </c>
      <c r="B520" s="2" t="s">
        <v>1073</v>
      </c>
      <c r="C520" s="3" t="s">
        <v>1095</v>
      </c>
      <c r="D520" s="2" t="s">
        <v>12</v>
      </c>
      <c r="E520" s="2" t="s">
        <v>13</v>
      </c>
      <c r="F520" s="12" t="s">
        <v>2408</v>
      </c>
      <c r="G520" s="14" t="str">
        <f>HYPERLINK("https://disk.yandex.ru/i/Oh9QwgBQhr6jqw","https://disk.yandex.ru/i/Oh9QwgBQhr6jqw")</f>
        <v>https://disk.yandex.ru/i/Oh9QwgBQhr6jqw</v>
      </c>
      <c r="H520" s="2" t="s">
        <v>1096</v>
      </c>
      <c r="I520" s="4"/>
      <c r="J520" s="4"/>
      <c r="K520" s="2" t="s">
        <v>15</v>
      </c>
      <c r="L520" s="5">
        <v>90000</v>
      </c>
    </row>
    <row r="521" spans="1:12" s="6" customFormat="1" ht="26.1" customHeight="1" x14ac:dyDescent="0.2">
      <c r="A521" s="2" t="s">
        <v>1097</v>
      </c>
      <c r="B521" s="2" t="s">
        <v>1073</v>
      </c>
      <c r="C521" s="3" t="s">
        <v>1095</v>
      </c>
      <c r="D521" s="2" t="s">
        <v>12</v>
      </c>
      <c r="E521" s="2" t="s">
        <v>13</v>
      </c>
      <c r="F521" s="12" t="s">
        <v>2409</v>
      </c>
      <c r="G521" s="14" t="str">
        <f>HYPERLINK("https://disk.yandex.ru/i/Oh9QwgBQhr6jqw","https://disk.yandex.ru/i/Oh9QwgBQhr6jqw")</f>
        <v>https://disk.yandex.ru/i/Oh9QwgBQhr6jqw</v>
      </c>
      <c r="H521" s="2" t="s">
        <v>1096</v>
      </c>
      <c r="I521" s="4"/>
      <c r="J521" s="4"/>
      <c r="K521" s="2" t="s">
        <v>15</v>
      </c>
      <c r="L521" s="5">
        <v>90000</v>
      </c>
    </row>
    <row r="522" spans="1:12" s="6" customFormat="1" ht="26.1" customHeight="1" x14ac:dyDescent="0.2">
      <c r="A522" s="2" t="s">
        <v>1098</v>
      </c>
      <c r="B522" s="2" t="s">
        <v>1073</v>
      </c>
      <c r="C522" s="3" t="s">
        <v>1099</v>
      </c>
      <c r="D522" s="2" t="s">
        <v>12</v>
      </c>
      <c r="E522" s="2" t="s">
        <v>13</v>
      </c>
      <c r="F522" s="12" t="s">
        <v>2410</v>
      </c>
      <c r="G522" s="14" t="str">
        <f>HYPERLINK("https://disk.yandex.ru/i/7Z7rLKBu58Swgg","https://disk.yandex.ru/i/7Z7rLKBu58Swgg")</f>
        <v>https://disk.yandex.ru/i/7Z7rLKBu58Swgg</v>
      </c>
      <c r="H522" s="2" t="s">
        <v>1100</v>
      </c>
      <c r="I522" s="4"/>
      <c r="J522" s="4"/>
      <c r="K522" s="2" t="s">
        <v>15</v>
      </c>
      <c r="L522" s="5">
        <v>80000</v>
      </c>
    </row>
    <row r="523" spans="1:12" s="6" customFormat="1" ht="26.1" customHeight="1" x14ac:dyDescent="0.2">
      <c r="A523" s="2" t="s">
        <v>1101</v>
      </c>
      <c r="B523" s="2" t="s">
        <v>1073</v>
      </c>
      <c r="C523" s="3" t="s">
        <v>1102</v>
      </c>
      <c r="D523" s="2" t="s">
        <v>1079</v>
      </c>
      <c r="E523" s="2" t="s">
        <v>13</v>
      </c>
      <c r="F523" s="12" t="s">
        <v>2411</v>
      </c>
      <c r="G523" s="14" t="str">
        <f>HYPERLINK("https://disk.yandex.ru/i/H-CoH9LtGpa3NA","https://disk.yandex.ru/i/H-CoH9LtGpa3NA")</f>
        <v>https://disk.yandex.ru/i/H-CoH9LtGpa3NA</v>
      </c>
      <c r="H523" s="2" t="s">
        <v>1103</v>
      </c>
      <c r="I523" s="4"/>
      <c r="J523" s="4"/>
      <c r="K523" s="2" t="s">
        <v>15</v>
      </c>
      <c r="L523" s="5">
        <v>54000</v>
      </c>
    </row>
    <row r="524" spans="1:12" s="6" customFormat="1" ht="26.1" customHeight="1" x14ac:dyDescent="0.2">
      <c r="A524" s="2" t="s">
        <v>1104</v>
      </c>
      <c r="B524" s="2" t="s">
        <v>1073</v>
      </c>
      <c r="C524" s="3" t="s">
        <v>1105</v>
      </c>
      <c r="D524" s="2" t="s">
        <v>12</v>
      </c>
      <c r="E524" s="2" t="s">
        <v>13</v>
      </c>
      <c r="F524" s="12" t="s">
        <v>2412</v>
      </c>
      <c r="G524" s="14" t="str">
        <f>HYPERLINK("https://disk.yandex.ru/i/IHhL8rja4HV0Tg","https://disk.yandex.ru/i/IHhL8rja4HV0Tg")</f>
        <v>https://disk.yandex.ru/i/IHhL8rja4HV0Tg</v>
      </c>
      <c r="H524" s="2" t="s">
        <v>1106</v>
      </c>
      <c r="I524" s="4"/>
      <c r="J524" s="4"/>
      <c r="K524" s="2" t="s">
        <v>15</v>
      </c>
      <c r="L524" s="5">
        <v>65000</v>
      </c>
    </row>
    <row r="525" spans="1:12" s="6" customFormat="1" ht="26.1" customHeight="1" x14ac:dyDescent="0.2">
      <c r="A525" s="2" t="s">
        <v>1107</v>
      </c>
      <c r="B525" s="2" t="s">
        <v>1073</v>
      </c>
      <c r="C525" s="3" t="s">
        <v>1108</v>
      </c>
      <c r="D525" s="2" t="s">
        <v>12</v>
      </c>
      <c r="E525" s="2" t="s">
        <v>13</v>
      </c>
      <c r="F525" s="12" t="s">
        <v>2413</v>
      </c>
      <c r="G525" s="14" t="str">
        <f>HYPERLINK("https://disk.yandex.ru/i/pNaMjplfdw3cww","https://disk.yandex.ru/i/pNaMjplfdw3cww")</f>
        <v>https://disk.yandex.ru/i/pNaMjplfdw3cww</v>
      </c>
      <c r="H525" s="2" t="s">
        <v>1109</v>
      </c>
      <c r="I525" s="4"/>
      <c r="J525" s="4"/>
      <c r="K525" s="2" t="s">
        <v>15</v>
      </c>
      <c r="L525" s="5">
        <v>60000</v>
      </c>
    </row>
    <row r="526" spans="1:12" s="6" customFormat="1" ht="26.1" customHeight="1" x14ac:dyDescent="0.2">
      <c r="A526" s="2" t="s">
        <v>1110</v>
      </c>
      <c r="B526" s="2" t="s">
        <v>1073</v>
      </c>
      <c r="C526" s="3" t="s">
        <v>1108</v>
      </c>
      <c r="D526" s="2" t="s">
        <v>12</v>
      </c>
      <c r="E526" s="2" t="s">
        <v>13</v>
      </c>
      <c r="F526" s="12" t="s">
        <v>2414</v>
      </c>
      <c r="G526" s="14" t="str">
        <f>HYPERLINK("https://disk.yandex.ru/i/pNaMjplfdw3cww","https://disk.yandex.ru/i/pNaMjplfdw3cww")</f>
        <v>https://disk.yandex.ru/i/pNaMjplfdw3cww</v>
      </c>
      <c r="H526" s="2" t="s">
        <v>1109</v>
      </c>
      <c r="I526" s="4"/>
      <c r="J526" s="4"/>
      <c r="K526" s="2" t="s">
        <v>15</v>
      </c>
      <c r="L526" s="5">
        <v>54000</v>
      </c>
    </row>
    <row r="527" spans="1:12" s="6" customFormat="1" ht="26.1" customHeight="1" x14ac:dyDescent="0.2">
      <c r="A527" s="2" t="s">
        <v>1111</v>
      </c>
      <c r="B527" s="2" t="s">
        <v>1073</v>
      </c>
      <c r="C527" s="3" t="s">
        <v>1112</v>
      </c>
      <c r="D527" s="2" t="s">
        <v>12</v>
      </c>
      <c r="E527" s="2" t="s">
        <v>13</v>
      </c>
      <c r="F527" s="12" t="s">
        <v>2415</v>
      </c>
      <c r="G527" s="14" t="str">
        <f>HYPERLINK("https://disk.yandex.ru/i/URWlsstdIeiYcg","https://disk.yandex.ru/i/URWlsstdIeiYcg")</f>
        <v>https://disk.yandex.ru/i/URWlsstdIeiYcg</v>
      </c>
      <c r="H527" s="2" t="s">
        <v>1113</v>
      </c>
      <c r="I527" s="4"/>
      <c r="J527" s="4"/>
      <c r="K527" s="2" t="s">
        <v>15</v>
      </c>
      <c r="L527" s="5">
        <v>54000</v>
      </c>
    </row>
    <row r="528" spans="1:12" s="6" customFormat="1" ht="26.1" customHeight="1" x14ac:dyDescent="0.2">
      <c r="A528" s="2" t="s">
        <v>1114</v>
      </c>
      <c r="B528" s="2" t="s">
        <v>1073</v>
      </c>
      <c r="C528" s="3" t="s">
        <v>1112</v>
      </c>
      <c r="D528" s="2" t="s">
        <v>12</v>
      </c>
      <c r="E528" s="2" t="s">
        <v>13</v>
      </c>
      <c r="F528" s="12" t="s">
        <v>2416</v>
      </c>
      <c r="G528" s="14" t="str">
        <f>HYPERLINK("https://disk.yandex.ru/i/URWlsstdIeiYcg","https://disk.yandex.ru/i/URWlsstdIeiYcg")</f>
        <v>https://disk.yandex.ru/i/URWlsstdIeiYcg</v>
      </c>
      <c r="H528" s="2" t="s">
        <v>1113</v>
      </c>
      <c r="I528" s="4"/>
      <c r="J528" s="4"/>
      <c r="K528" s="2" t="s">
        <v>15</v>
      </c>
      <c r="L528" s="5">
        <v>48000</v>
      </c>
    </row>
    <row r="529" spans="1:12" s="6" customFormat="1" ht="26.1" customHeight="1" x14ac:dyDescent="0.2">
      <c r="A529" s="2" t="s">
        <v>1115</v>
      </c>
      <c r="B529" s="2" t="s">
        <v>1073</v>
      </c>
      <c r="C529" s="3" t="s">
        <v>1116</v>
      </c>
      <c r="D529" s="2" t="s">
        <v>12</v>
      </c>
      <c r="E529" s="2" t="s">
        <v>13</v>
      </c>
      <c r="F529" s="12" t="s">
        <v>2417</v>
      </c>
      <c r="G529" s="14" t="str">
        <f>HYPERLINK("https://disk.yandex.ru/i/iErXahdZXzMVrg","https://disk.yandex.ru/i/iErXahdZXzMVrg")</f>
        <v>https://disk.yandex.ru/i/iErXahdZXzMVrg</v>
      </c>
      <c r="H529" s="2" t="s">
        <v>1117</v>
      </c>
      <c r="I529" s="4"/>
      <c r="J529" s="4"/>
      <c r="K529" s="2" t="s">
        <v>15</v>
      </c>
      <c r="L529" s="5">
        <v>65000</v>
      </c>
    </row>
    <row r="530" spans="1:12" s="6" customFormat="1" ht="26.1" customHeight="1" x14ac:dyDescent="0.2">
      <c r="A530" s="2" t="s">
        <v>1118</v>
      </c>
      <c r="B530" s="2" t="s">
        <v>1073</v>
      </c>
      <c r="C530" s="3" t="s">
        <v>1116</v>
      </c>
      <c r="D530" s="2" t="s">
        <v>12</v>
      </c>
      <c r="E530" s="2" t="s">
        <v>13</v>
      </c>
      <c r="F530" s="12" t="s">
        <v>2418</v>
      </c>
      <c r="G530" s="14" t="str">
        <f>HYPERLINK("https://disk.yandex.ru/i/iErXahdZXzMVrg","https://disk.yandex.ru/i/iErXahdZXzMVrg")</f>
        <v>https://disk.yandex.ru/i/iErXahdZXzMVrg</v>
      </c>
      <c r="H530" s="2" t="s">
        <v>1117</v>
      </c>
      <c r="I530" s="4"/>
      <c r="J530" s="4"/>
      <c r="K530" s="2" t="s">
        <v>15</v>
      </c>
      <c r="L530" s="5">
        <v>65000</v>
      </c>
    </row>
    <row r="531" spans="1:12" s="6" customFormat="1" ht="26.1" customHeight="1" x14ac:dyDescent="0.2">
      <c r="A531" s="2" t="s">
        <v>1119</v>
      </c>
      <c r="B531" s="2" t="s">
        <v>1073</v>
      </c>
      <c r="C531" s="3" t="s">
        <v>1120</v>
      </c>
      <c r="D531" s="2" t="s">
        <v>12</v>
      </c>
      <c r="E531" s="2" t="s">
        <v>13</v>
      </c>
      <c r="F531" s="12" t="s">
        <v>2419</v>
      </c>
      <c r="G531" s="14" t="str">
        <f>HYPERLINK("https://disk.yandex.ru/i/qhDBndT85T5hAg","https://disk.yandex.ru/i/qhDBndT85T5hAg")</f>
        <v>https://disk.yandex.ru/i/qhDBndT85T5hAg</v>
      </c>
      <c r="H531" s="2" t="s">
        <v>1121</v>
      </c>
      <c r="I531" s="4"/>
      <c r="J531" s="4"/>
      <c r="K531" s="2" t="s">
        <v>15</v>
      </c>
      <c r="L531" s="5">
        <v>80000</v>
      </c>
    </row>
    <row r="532" spans="1:12" s="6" customFormat="1" ht="26.1" customHeight="1" x14ac:dyDescent="0.2">
      <c r="A532" s="2" t="s">
        <v>1122</v>
      </c>
      <c r="B532" s="2" t="s">
        <v>1073</v>
      </c>
      <c r="C532" s="3" t="s">
        <v>1120</v>
      </c>
      <c r="D532" s="2" t="s">
        <v>12</v>
      </c>
      <c r="E532" s="2" t="s">
        <v>13</v>
      </c>
      <c r="F532" s="12" t="s">
        <v>2420</v>
      </c>
      <c r="G532" s="14" t="str">
        <f>HYPERLINK("https://disk.yandex.ru/i/qhDBndT85T5hAg","https://disk.yandex.ru/i/qhDBndT85T5hAg")</f>
        <v>https://disk.yandex.ru/i/qhDBndT85T5hAg</v>
      </c>
      <c r="H532" s="2" t="s">
        <v>1121</v>
      </c>
      <c r="I532" s="4"/>
      <c r="J532" s="4"/>
      <c r="K532" s="2" t="s">
        <v>15</v>
      </c>
      <c r="L532" s="5">
        <v>60000</v>
      </c>
    </row>
    <row r="533" spans="1:12" s="6" customFormat="1" ht="26.1" customHeight="1" x14ac:dyDescent="0.2">
      <c r="A533" s="2" t="s">
        <v>1123</v>
      </c>
      <c r="B533" s="2" t="s">
        <v>1073</v>
      </c>
      <c r="C533" s="3" t="s">
        <v>1124</v>
      </c>
      <c r="D533" s="2" t="s">
        <v>1079</v>
      </c>
      <c r="E533" s="2" t="s">
        <v>13</v>
      </c>
      <c r="F533" s="12" t="s">
        <v>2421</v>
      </c>
      <c r="G533" s="14" t="str">
        <f>HYPERLINK("https://disk.yandex.ru/i/cF2vx4OUpA-aNw","https://disk.yandex.ru/i/cF2vx4OUpA-aNw")</f>
        <v>https://disk.yandex.ru/i/cF2vx4OUpA-aNw</v>
      </c>
      <c r="H533" s="2" t="s">
        <v>1125</v>
      </c>
      <c r="I533" s="4"/>
      <c r="J533" s="4"/>
      <c r="K533" s="2" t="s">
        <v>15</v>
      </c>
      <c r="L533" s="5">
        <v>65000</v>
      </c>
    </row>
    <row r="534" spans="1:12" s="6" customFormat="1" ht="26.1" customHeight="1" x14ac:dyDescent="0.2">
      <c r="A534" s="2" t="s">
        <v>1126</v>
      </c>
      <c r="B534" s="2" t="s">
        <v>1073</v>
      </c>
      <c r="C534" s="3" t="s">
        <v>1124</v>
      </c>
      <c r="D534" s="2" t="s">
        <v>1079</v>
      </c>
      <c r="E534" s="2" t="s">
        <v>13</v>
      </c>
      <c r="F534" s="12" t="s">
        <v>2422</v>
      </c>
      <c r="G534" s="14" t="str">
        <f>HYPERLINK("https://disk.yandex.ru/i/cF2vx4OUpA-aNw","https://disk.yandex.ru/i/cF2vx4OUpA-aNw")</f>
        <v>https://disk.yandex.ru/i/cF2vx4OUpA-aNw</v>
      </c>
      <c r="H534" s="2" t="s">
        <v>1125</v>
      </c>
      <c r="I534" s="4"/>
      <c r="J534" s="4"/>
      <c r="K534" s="2" t="s">
        <v>15</v>
      </c>
      <c r="L534" s="5">
        <v>65000</v>
      </c>
    </row>
    <row r="535" spans="1:12" s="6" customFormat="1" ht="26.1" customHeight="1" x14ac:dyDescent="0.2">
      <c r="A535" s="2" t="s">
        <v>1127</v>
      </c>
      <c r="B535" s="2" t="s">
        <v>1073</v>
      </c>
      <c r="C535" s="3" t="s">
        <v>1128</v>
      </c>
      <c r="D535" s="2" t="s">
        <v>1079</v>
      </c>
      <c r="E535" s="2" t="s">
        <v>13</v>
      </c>
      <c r="F535" s="12" t="s">
        <v>2423</v>
      </c>
      <c r="G535" s="14" t="str">
        <f>HYPERLINK("https://disk.yandex.ru/i/rpnAAd-0T4iEhg","https://disk.yandex.ru/i/rpnAAd-0T4iEhg")</f>
        <v>https://disk.yandex.ru/i/rpnAAd-0T4iEhg</v>
      </c>
      <c r="H535" s="2" t="s">
        <v>1129</v>
      </c>
      <c r="I535" s="4"/>
      <c r="J535" s="4"/>
      <c r="K535" s="2" t="s">
        <v>15</v>
      </c>
      <c r="L535" s="5">
        <v>65000</v>
      </c>
    </row>
    <row r="536" spans="1:12" s="6" customFormat="1" ht="26.1" customHeight="1" x14ac:dyDescent="0.2">
      <c r="A536" s="2" t="s">
        <v>1130</v>
      </c>
      <c r="B536" s="2" t="s">
        <v>1073</v>
      </c>
      <c r="C536" s="3" t="s">
        <v>1128</v>
      </c>
      <c r="D536" s="2" t="s">
        <v>1079</v>
      </c>
      <c r="E536" s="2" t="s">
        <v>13</v>
      </c>
      <c r="F536" s="12" t="s">
        <v>2424</v>
      </c>
      <c r="G536" s="14" t="str">
        <f>HYPERLINK("https://disk.yandex.ru/i/rpnAAd-0T4iEhg","https://disk.yandex.ru/i/rpnAAd-0T4iEhg")</f>
        <v>https://disk.yandex.ru/i/rpnAAd-0T4iEhg</v>
      </c>
      <c r="H536" s="2" t="s">
        <v>1129</v>
      </c>
      <c r="I536" s="4"/>
      <c r="J536" s="4"/>
      <c r="K536" s="2" t="s">
        <v>15</v>
      </c>
      <c r="L536" s="5">
        <v>65000</v>
      </c>
    </row>
    <row r="537" spans="1:12" s="6" customFormat="1" ht="26.1" customHeight="1" x14ac:dyDescent="0.2">
      <c r="A537" s="2" t="s">
        <v>1131</v>
      </c>
      <c r="B537" s="2" t="s">
        <v>1073</v>
      </c>
      <c r="C537" s="3" t="s">
        <v>1132</v>
      </c>
      <c r="D537" s="2" t="s">
        <v>1079</v>
      </c>
      <c r="E537" s="2" t="s">
        <v>13</v>
      </c>
      <c r="F537" s="12" t="s">
        <v>2425</v>
      </c>
      <c r="G537" s="14" t="str">
        <f>HYPERLINK("https://disk.yandex.ru/i/bkK7At0RLRzuyw","https://disk.yandex.ru/i/bkK7At0RLRzuyw")</f>
        <v>https://disk.yandex.ru/i/bkK7At0RLRzuyw</v>
      </c>
      <c r="H537" s="2" t="s">
        <v>1133</v>
      </c>
      <c r="I537" s="4"/>
      <c r="J537" s="4"/>
      <c r="K537" s="2" t="s">
        <v>15</v>
      </c>
      <c r="L537" s="5">
        <v>65000</v>
      </c>
    </row>
    <row r="538" spans="1:12" s="6" customFormat="1" ht="26.1" customHeight="1" x14ac:dyDescent="0.2">
      <c r="A538" s="2" t="s">
        <v>1134</v>
      </c>
      <c r="B538" s="2" t="s">
        <v>1073</v>
      </c>
      <c r="C538" s="3" t="s">
        <v>1132</v>
      </c>
      <c r="D538" s="2" t="s">
        <v>1079</v>
      </c>
      <c r="E538" s="2" t="s">
        <v>13</v>
      </c>
      <c r="F538" s="12" t="s">
        <v>2426</v>
      </c>
      <c r="G538" s="14" t="str">
        <f>HYPERLINK("https://disk.yandex.ru/i/bkK7At0RLRzuyw","https://disk.yandex.ru/i/bkK7At0RLRzuyw")</f>
        <v>https://disk.yandex.ru/i/bkK7At0RLRzuyw</v>
      </c>
      <c r="H538" s="2" t="s">
        <v>1133</v>
      </c>
      <c r="I538" s="4"/>
      <c r="J538" s="4"/>
      <c r="K538" s="2" t="s">
        <v>15</v>
      </c>
      <c r="L538" s="5">
        <v>54000</v>
      </c>
    </row>
    <row r="539" spans="1:12" s="6" customFormat="1" ht="26.1" customHeight="1" x14ac:dyDescent="0.2">
      <c r="A539" s="2" t="s">
        <v>1135</v>
      </c>
      <c r="B539" s="2" t="s">
        <v>1073</v>
      </c>
      <c r="C539" s="3" t="s">
        <v>1136</v>
      </c>
      <c r="D539" s="2" t="s">
        <v>1079</v>
      </c>
      <c r="E539" s="2" t="s">
        <v>13</v>
      </c>
      <c r="F539" s="12" t="s">
        <v>2427</v>
      </c>
      <c r="G539" s="14" t="str">
        <f>HYPERLINK("https://disk.yandex.ru/i/I1D5jrEpIkXkcw","https://disk.yandex.ru/i/I1D5jrEpIkXkcw")</f>
        <v>https://disk.yandex.ru/i/I1D5jrEpIkXkcw</v>
      </c>
      <c r="H539" s="2" t="s">
        <v>1137</v>
      </c>
      <c r="I539" s="4"/>
      <c r="J539" s="4"/>
      <c r="K539" s="2" t="s">
        <v>15</v>
      </c>
      <c r="L539" s="5">
        <v>54000</v>
      </c>
    </row>
    <row r="540" spans="1:12" s="6" customFormat="1" ht="26.1" customHeight="1" x14ac:dyDescent="0.2">
      <c r="A540" s="2" t="s">
        <v>1138</v>
      </c>
      <c r="B540" s="2" t="s">
        <v>1073</v>
      </c>
      <c r="C540" s="3" t="s">
        <v>1136</v>
      </c>
      <c r="D540" s="2" t="s">
        <v>1079</v>
      </c>
      <c r="E540" s="2" t="s">
        <v>13</v>
      </c>
      <c r="F540" s="12" t="s">
        <v>2428</v>
      </c>
      <c r="G540" s="14" t="str">
        <f>HYPERLINK("https://disk.yandex.ru/i/I1D5jrEpIkXkcw","https://disk.yandex.ru/i/I1D5jrEpIkXkcw")</f>
        <v>https://disk.yandex.ru/i/I1D5jrEpIkXkcw</v>
      </c>
      <c r="H540" s="2" t="s">
        <v>1137</v>
      </c>
      <c r="I540" s="4"/>
      <c r="J540" s="4"/>
      <c r="K540" s="2" t="s">
        <v>15</v>
      </c>
      <c r="L540" s="5">
        <v>54000</v>
      </c>
    </row>
    <row r="541" spans="1:12" s="6" customFormat="1" ht="26.1" customHeight="1" x14ac:dyDescent="0.2">
      <c r="A541" s="2" t="s">
        <v>1139</v>
      </c>
      <c r="B541" s="2" t="s">
        <v>1073</v>
      </c>
      <c r="C541" s="3" t="s">
        <v>1140</v>
      </c>
      <c r="D541" s="2" t="s">
        <v>12</v>
      </c>
      <c r="E541" s="2" t="s">
        <v>13</v>
      </c>
      <c r="F541" s="12" t="s">
        <v>2429</v>
      </c>
      <c r="G541" s="14" t="str">
        <f>HYPERLINK("https://disk.yandex.ru/i/7Tiouk31CWwX0g","https://disk.yandex.ru/i/7Tiouk31CWwX0g")</f>
        <v>https://disk.yandex.ru/i/7Tiouk31CWwX0g</v>
      </c>
      <c r="H541" s="2" t="s">
        <v>1141</v>
      </c>
      <c r="I541" s="4"/>
      <c r="J541" s="4"/>
      <c r="K541" s="2" t="s">
        <v>15</v>
      </c>
      <c r="L541" s="5">
        <v>70000</v>
      </c>
    </row>
    <row r="542" spans="1:12" s="6" customFormat="1" ht="26.1" customHeight="1" x14ac:dyDescent="0.2">
      <c r="A542" s="2" t="s">
        <v>1142</v>
      </c>
      <c r="B542" s="2" t="s">
        <v>1073</v>
      </c>
      <c r="C542" s="3" t="s">
        <v>1140</v>
      </c>
      <c r="D542" s="2" t="s">
        <v>12</v>
      </c>
      <c r="E542" s="2" t="s">
        <v>13</v>
      </c>
      <c r="F542" s="12" t="s">
        <v>2430</v>
      </c>
      <c r="G542" s="14" t="str">
        <f>HYPERLINK("https://disk.yandex.ru/i/7Tiouk31CWwX0g","https://disk.yandex.ru/i/7Tiouk31CWwX0g")</f>
        <v>https://disk.yandex.ru/i/7Tiouk31CWwX0g</v>
      </c>
      <c r="H542" s="2" t="s">
        <v>1141</v>
      </c>
      <c r="I542" s="4"/>
      <c r="J542" s="4"/>
      <c r="K542" s="2" t="s">
        <v>15</v>
      </c>
      <c r="L542" s="5">
        <v>65000</v>
      </c>
    </row>
    <row r="543" spans="1:12" s="6" customFormat="1" ht="26.1" customHeight="1" x14ac:dyDescent="0.2">
      <c r="A543" s="2" t="s">
        <v>1143</v>
      </c>
      <c r="B543" s="2" t="s">
        <v>1073</v>
      </c>
      <c r="C543" s="3" t="s">
        <v>1144</v>
      </c>
      <c r="D543" s="2" t="s">
        <v>1079</v>
      </c>
      <c r="E543" s="2" t="s">
        <v>13</v>
      </c>
      <c r="F543" s="12" t="s">
        <v>2431</v>
      </c>
      <c r="G543" s="14" t="str">
        <f>HYPERLINK("https://disk.yandex.ru/i/ZW8mcT3jnVn_cA","https://disk.yandex.ru/i/ZW8mcT3jnVn_cA")</f>
        <v>https://disk.yandex.ru/i/ZW8mcT3jnVn_cA</v>
      </c>
      <c r="H543" s="2" t="s">
        <v>1145</v>
      </c>
      <c r="I543" s="4"/>
      <c r="J543" s="4"/>
      <c r="K543" s="2" t="s">
        <v>15</v>
      </c>
      <c r="L543" s="5">
        <v>60000</v>
      </c>
    </row>
    <row r="544" spans="1:12" s="6" customFormat="1" ht="26.1" customHeight="1" x14ac:dyDescent="0.2">
      <c r="A544" s="2" t="s">
        <v>1146</v>
      </c>
      <c r="B544" s="2" t="s">
        <v>1073</v>
      </c>
      <c r="C544" s="3" t="s">
        <v>1147</v>
      </c>
      <c r="D544" s="2" t="s">
        <v>1079</v>
      </c>
      <c r="E544" s="2" t="s">
        <v>13</v>
      </c>
      <c r="F544" s="12" t="s">
        <v>2432</v>
      </c>
      <c r="G544" s="14" t="str">
        <f>HYPERLINK("https://disk.yandex.ru/i/NaD2scsd0MJ0OQ","https://disk.yandex.ru/i/NaD2scsd0MJ0OQ")</f>
        <v>https://disk.yandex.ru/i/NaD2scsd0MJ0OQ</v>
      </c>
      <c r="H544" s="2" t="s">
        <v>1148</v>
      </c>
      <c r="I544" s="4"/>
      <c r="J544" s="4"/>
      <c r="K544" s="2" t="s">
        <v>15</v>
      </c>
      <c r="L544" s="5">
        <v>60000</v>
      </c>
    </row>
    <row r="545" spans="1:12" s="6" customFormat="1" ht="26.1" customHeight="1" x14ac:dyDescent="0.2">
      <c r="A545" s="2" t="s">
        <v>1149</v>
      </c>
      <c r="B545" s="2" t="s">
        <v>1073</v>
      </c>
      <c r="C545" s="3" t="s">
        <v>1150</v>
      </c>
      <c r="D545" s="2" t="s">
        <v>12</v>
      </c>
      <c r="E545" s="2" t="s">
        <v>13</v>
      </c>
      <c r="F545" s="12" t="s">
        <v>2433</v>
      </c>
      <c r="G545" s="14" t="str">
        <f>HYPERLINK("https://disk.yandex.ru/i/O81v0wrOr6sizQ","https://disk.yandex.ru/i/O81v0wrOr6sizQ")</f>
        <v>https://disk.yandex.ru/i/O81v0wrOr6sizQ</v>
      </c>
      <c r="H545" s="2" t="s">
        <v>1151</v>
      </c>
      <c r="I545" s="4"/>
      <c r="J545" s="4"/>
      <c r="K545" s="2" t="s">
        <v>15</v>
      </c>
      <c r="L545" s="5">
        <v>60000</v>
      </c>
    </row>
    <row r="546" spans="1:12" s="6" customFormat="1" ht="26.1" customHeight="1" x14ac:dyDescent="0.2">
      <c r="A546" s="2" t="s">
        <v>1152</v>
      </c>
      <c r="B546" s="2" t="s">
        <v>1073</v>
      </c>
      <c r="C546" s="3" t="s">
        <v>1150</v>
      </c>
      <c r="D546" s="2" t="s">
        <v>57</v>
      </c>
      <c r="E546" s="2" t="s">
        <v>58</v>
      </c>
      <c r="F546" s="12" t="s">
        <v>2434</v>
      </c>
      <c r="G546" s="14" t="str">
        <f>HYPERLINK("https://disk.yandex.ru/i/O81v0wrOr6sizQ","https://disk.yandex.ru/i/O81v0wrOr6sizQ")</f>
        <v>https://disk.yandex.ru/i/O81v0wrOr6sizQ</v>
      </c>
      <c r="H546" s="2" t="s">
        <v>1151</v>
      </c>
      <c r="I546" s="5">
        <v>11000</v>
      </c>
      <c r="J546" s="5">
        <v>5800</v>
      </c>
      <c r="K546" s="2" t="s">
        <v>15</v>
      </c>
      <c r="L546" s="5">
        <v>58000</v>
      </c>
    </row>
    <row r="547" spans="1:12" s="6" customFormat="1" ht="26.1" customHeight="1" x14ac:dyDescent="0.2">
      <c r="A547" s="2" t="s">
        <v>1153</v>
      </c>
      <c r="B547" s="2" t="s">
        <v>1073</v>
      </c>
      <c r="C547" s="3" t="s">
        <v>1154</v>
      </c>
      <c r="D547" s="2" t="s">
        <v>12</v>
      </c>
      <c r="E547" s="2" t="s">
        <v>13</v>
      </c>
      <c r="F547" s="12" t="s">
        <v>2435</v>
      </c>
      <c r="G547" s="14" t="str">
        <f>HYPERLINK("https://disk.yandex.ru/i/lKTAS6IILtQyig","https://disk.yandex.ru/i/lKTAS6IILtQyig")</f>
        <v>https://disk.yandex.ru/i/lKTAS6IILtQyig</v>
      </c>
      <c r="H547" s="2" t="s">
        <v>1155</v>
      </c>
      <c r="I547" s="4"/>
      <c r="J547" s="4"/>
      <c r="K547" s="2" t="s">
        <v>15</v>
      </c>
      <c r="L547" s="5">
        <v>60000</v>
      </c>
    </row>
    <row r="548" spans="1:12" s="6" customFormat="1" ht="26.1" customHeight="1" x14ac:dyDescent="0.2">
      <c r="A548" s="2" t="s">
        <v>1156</v>
      </c>
      <c r="B548" s="2" t="s">
        <v>1073</v>
      </c>
      <c r="C548" s="3" t="s">
        <v>1154</v>
      </c>
      <c r="D548" s="2" t="s">
        <v>57</v>
      </c>
      <c r="E548" s="2" t="s">
        <v>58</v>
      </c>
      <c r="F548" s="9" t="s">
        <v>2436</v>
      </c>
      <c r="G548" s="14" t="str">
        <f>HYPERLINK("https://disk.yandex.ru/i/lKTAS6IILtQyig","https://disk.yandex.ru/i/lKTAS6IILtQyig")</f>
        <v>https://disk.yandex.ru/i/lKTAS6IILtQyig</v>
      </c>
      <c r="H548" s="2" t="s">
        <v>1155</v>
      </c>
      <c r="I548" s="5">
        <v>11000</v>
      </c>
      <c r="J548" s="5">
        <v>5800</v>
      </c>
      <c r="K548" s="2" t="s">
        <v>15</v>
      </c>
      <c r="L548" s="5">
        <v>58000</v>
      </c>
    </row>
    <row r="549" spans="1:12" s="6" customFormat="1" ht="26.1" customHeight="1" x14ac:dyDescent="0.2">
      <c r="A549" s="2" t="s">
        <v>1157</v>
      </c>
      <c r="B549" s="2" t="s">
        <v>1073</v>
      </c>
      <c r="C549" s="3" t="s">
        <v>1158</v>
      </c>
      <c r="D549" s="2" t="s">
        <v>1079</v>
      </c>
      <c r="E549" s="2" t="s">
        <v>13</v>
      </c>
      <c r="F549" s="12" t="s">
        <v>2437</v>
      </c>
      <c r="G549" s="14" t="str">
        <f>HYPERLINK("https://disk.yandex.ru/i/c6YxBliEdJvvTA","https://disk.yandex.ru/i/c6YxBliEdJvvTA")</f>
        <v>https://disk.yandex.ru/i/c6YxBliEdJvvTA</v>
      </c>
      <c r="H549" s="2" t="s">
        <v>1159</v>
      </c>
      <c r="I549" s="4"/>
      <c r="J549" s="4"/>
      <c r="K549" s="2" t="s">
        <v>15</v>
      </c>
      <c r="L549" s="5">
        <v>50000</v>
      </c>
    </row>
    <row r="550" spans="1:12" s="6" customFormat="1" ht="26.1" customHeight="1" x14ac:dyDescent="0.2">
      <c r="A550" s="2" t="s">
        <v>1160</v>
      </c>
      <c r="B550" s="2" t="s">
        <v>1073</v>
      </c>
      <c r="C550" s="3" t="s">
        <v>1158</v>
      </c>
      <c r="D550" s="2" t="s">
        <v>1079</v>
      </c>
      <c r="E550" s="2" t="s">
        <v>13</v>
      </c>
      <c r="F550" s="12" t="s">
        <v>2438</v>
      </c>
      <c r="G550" s="14" t="str">
        <f>HYPERLINK("https://disk.yandex.ru/i/c6YxBliEdJvvTA","https://disk.yandex.ru/i/c6YxBliEdJvvTA")</f>
        <v>https://disk.yandex.ru/i/c6YxBliEdJvvTA</v>
      </c>
      <c r="H550" s="2" t="s">
        <v>1159</v>
      </c>
      <c r="I550" s="4"/>
      <c r="J550" s="4"/>
      <c r="K550" s="2" t="s">
        <v>15</v>
      </c>
      <c r="L550" s="5">
        <v>50000</v>
      </c>
    </row>
    <row r="551" spans="1:12" s="6" customFormat="1" ht="26.1" customHeight="1" x14ac:dyDescent="0.2">
      <c r="A551" s="2" t="s">
        <v>1161</v>
      </c>
      <c r="B551" s="2" t="s">
        <v>1073</v>
      </c>
      <c r="C551" s="3" t="s">
        <v>1162</v>
      </c>
      <c r="D551" s="2" t="s">
        <v>1079</v>
      </c>
      <c r="E551" s="2" t="s">
        <v>13</v>
      </c>
      <c r="F551" s="12" t="s">
        <v>2439</v>
      </c>
      <c r="G551" s="14" t="str">
        <f>HYPERLINK("https://disk.yandex.ru/i/QpW5ecuiZxqBGA","https://disk.yandex.ru/i/QpW5ecuiZxqBGA")</f>
        <v>https://disk.yandex.ru/i/QpW5ecuiZxqBGA</v>
      </c>
      <c r="H551" s="2" t="s">
        <v>1163</v>
      </c>
      <c r="I551" s="4"/>
      <c r="J551" s="4"/>
      <c r="K551" s="2" t="s">
        <v>15</v>
      </c>
      <c r="L551" s="5">
        <v>48000</v>
      </c>
    </row>
    <row r="552" spans="1:12" s="6" customFormat="1" ht="26.1" customHeight="1" x14ac:dyDescent="0.2">
      <c r="A552" s="2" t="s">
        <v>1164</v>
      </c>
      <c r="B552" s="2" t="s">
        <v>1073</v>
      </c>
      <c r="C552" s="3" t="s">
        <v>1162</v>
      </c>
      <c r="D552" s="2" t="s">
        <v>1079</v>
      </c>
      <c r="E552" s="2" t="s">
        <v>13</v>
      </c>
      <c r="F552" s="12" t="s">
        <v>2440</v>
      </c>
      <c r="G552" s="14" t="str">
        <f>HYPERLINK("https://disk.yandex.ru/i/QpW5ecuiZxqBGA","https://disk.yandex.ru/i/QpW5ecuiZxqBGA")</f>
        <v>https://disk.yandex.ru/i/QpW5ecuiZxqBGA</v>
      </c>
      <c r="H552" s="2" t="s">
        <v>1163</v>
      </c>
      <c r="I552" s="4"/>
      <c r="J552" s="4"/>
      <c r="K552" s="2" t="s">
        <v>15</v>
      </c>
      <c r="L552" s="5">
        <v>48000</v>
      </c>
    </row>
    <row r="553" spans="1:12" s="6" customFormat="1" ht="26.1" customHeight="1" x14ac:dyDescent="0.2">
      <c r="A553" s="2" t="s">
        <v>1165</v>
      </c>
      <c r="B553" s="2" t="s">
        <v>1073</v>
      </c>
      <c r="C553" s="3" t="s">
        <v>1166</v>
      </c>
      <c r="D553" s="2" t="s">
        <v>1079</v>
      </c>
      <c r="E553" s="2" t="s">
        <v>13</v>
      </c>
      <c r="F553" s="12" t="s">
        <v>2441</v>
      </c>
      <c r="G553" s="14" t="str">
        <f>HYPERLINK("https://disk.yandex.ru/i/uYhSlIV5laKS2Q","https://disk.yandex.ru/i/uYhSlIV5laKS2Q")</f>
        <v>https://disk.yandex.ru/i/uYhSlIV5laKS2Q</v>
      </c>
      <c r="H553" s="2" t="s">
        <v>1167</v>
      </c>
      <c r="I553" s="4"/>
      <c r="J553" s="4"/>
      <c r="K553" s="2" t="s">
        <v>15</v>
      </c>
      <c r="L553" s="5">
        <v>48000</v>
      </c>
    </row>
    <row r="554" spans="1:12" s="6" customFormat="1" ht="26.1" customHeight="1" x14ac:dyDescent="0.2">
      <c r="A554" s="2" t="s">
        <v>1168</v>
      </c>
      <c r="B554" s="2" t="s">
        <v>1073</v>
      </c>
      <c r="C554" s="3" t="s">
        <v>1166</v>
      </c>
      <c r="D554" s="2" t="s">
        <v>1079</v>
      </c>
      <c r="E554" s="2" t="s">
        <v>13</v>
      </c>
      <c r="F554" s="12" t="s">
        <v>2442</v>
      </c>
      <c r="G554" s="14" t="str">
        <f>HYPERLINK("https://disk.yandex.ru/i/uYhSlIV5laKS2Q","https://disk.yandex.ru/i/uYhSlIV5laKS2Q")</f>
        <v>https://disk.yandex.ru/i/uYhSlIV5laKS2Q</v>
      </c>
      <c r="H554" s="2" t="s">
        <v>1167</v>
      </c>
      <c r="I554" s="4"/>
      <c r="J554" s="4"/>
      <c r="K554" s="2" t="s">
        <v>15</v>
      </c>
      <c r="L554" s="5">
        <v>48000</v>
      </c>
    </row>
    <row r="555" spans="1:12" s="6" customFormat="1" ht="38.1" customHeight="1" x14ac:dyDescent="0.2">
      <c r="A555" s="2" t="s">
        <v>1169</v>
      </c>
      <c r="B555" s="2" t="s">
        <v>1073</v>
      </c>
      <c r="C555" s="3" t="s">
        <v>1170</v>
      </c>
      <c r="D555" s="2" t="s">
        <v>57</v>
      </c>
      <c r="E555" s="2" t="s">
        <v>58</v>
      </c>
      <c r="F555" s="9" t="s">
        <v>2443</v>
      </c>
      <c r="G555" s="14" t="str">
        <f>HYPERLINK("https://disk.yandex.ru/i/T2UxNowYZWn0kA","https://disk.yandex.ru/i/T2UxNowYZWn0kA")</f>
        <v>https://disk.yandex.ru/i/T2UxNowYZWn0kA</v>
      </c>
      <c r="H555" s="2" t="s">
        <v>1171</v>
      </c>
      <c r="I555" s="5">
        <v>11000</v>
      </c>
      <c r="J555" s="5">
        <v>5800</v>
      </c>
      <c r="K555" s="2" t="s">
        <v>15</v>
      </c>
      <c r="L555" s="5">
        <v>65000</v>
      </c>
    </row>
    <row r="556" spans="1:12" s="6" customFormat="1" ht="38.1" customHeight="1" x14ac:dyDescent="0.2">
      <c r="A556" s="2" t="s">
        <v>1172</v>
      </c>
      <c r="B556" s="2" t="s">
        <v>1073</v>
      </c>
      <c r="C556" s="3" t="s">
        <v>1170</v>
      </c>
      <c r="D556" s="2" t="s">
        <v>57</v>
      </c>
      <c r="E556" s="2" t="s">
        <v>58</v>
      </c>
      <c r="F556" s="9" t="s">
        <v>2444</v>
      </c>
      <c r="G556" s="14" t="str">
        <f>HYPERLINK("https://disk.yandex.ru/i/T2UxNowYZWn0kA","https://disk.yandex.ru/i/T2UxNowYZWn0kA")</f>
        <v>https://disk.yandex.ru/i/T2UxNowYZWn0kA</v>
      </c>
      <c r="H556" s="2" t="s">
        <v>1171</v>
      </c>
      <c r="I556" s="5">
        <v>11000</v>
      </c>
      <c r="J556" s="5">
        <v>5800</v>
      </c>
      <c r="K556" s="2" t="s">
        <v>15</v>
      </c>
      <c r="L556" s="5">
        <v>65000</v>
      </c>
    </row>
    <row r="557" spans="1:12" s="6" customFormat="1" ht="26.1" customHeight="1" x14ac:dyDescent="0.2">
      <c r="A557" s="2" t="s">
        <v>1173</v>
      </c>
      <c r="B557" s="2" t="s">
        <v>1073</v>
      </c>
      <c r="C557" s="3" t="s">
        <v>1174</v>
      </c>
      <c r="D557" s="2" t="s">
        <v>57</v>
      </c>
      <c r="E557" s="2" t="s">
        <v>58</v>
      </c>
      <c r="F557" s="9" t="s">
        <v>2445</v>
      </c>
      <c r="G557" s="14" t="str">
        <f>HYPERLINK("https://disk.yandex.ru/i/Rvch6zEN4DqGMQ","https://disk.yandex.ru/i/Rvch6zEN4DqGMQ")</f>
        <v>https://disk.yandex.ru/i/Rvch6zEN4DqGMQ</v>
      </c>
      <c r="H557" s="2" t="s">
        <v>1175</v>
      </c>
      <c r="I557" s="5">
        <v>11000</v>
      </c>
      <c r="J557" s="5">
        <v>5800</v>
      </c>
      <c r="K557" s="2" t="s">
        <v>15</v>
      </c>
      <c r="L557" s="5">
        <v>65000</v>
      </c>
    </row>
    <row r="558" spans="1:12" s="6" customFormat="1" ht="26.1" customHeight="1" x14ac:dyDescent="0.2">
      <c r="A558" s="2" t="s">
        <v>1176</v>
      </c>
      <c r="B558" s="2" t="s">
        <v>1073</v>
      </c>
      <c r="C558" s="3" t="s">
        <v>1174</v>
      </c>
      <c r="D558" s="2" t="s">
        <v>57</v>
      </c>
      <c r="E558" s="2" t="s">
        <v>58</v>
      </c>
      <c r="F558" s="9" t="s">
        <v>2800</v>
      </c>
      <c r="G558" s="14" t="str">
        <f>HYPERLINK("https://disk.yandex.ru/i/Rvch6zEN4DqGMQ","https://disk.yandex.ru/i/Rvch6zEN4DqGMQ")</f>
        <v>https://disk.yandex.ru/i/Rvch6zEN4DqGMQ</v>
      </c>
      <c r="H558" s="2" t="s">
        <v>1175</v>
      </c>
      <c r="I558" s="5">
        <v>11000</v>
      </c>
      <c r="J558" s="5">
        <v>5800</v>
      </c>
      <c r="K558" s="2" t="s">
        <v>15</v>
      </c>
      <c r="L558" s="5">
        <v>65000</v>
      </c>
    </row>
    <row r="559" spans="1:12" s="6" customFormat="1" ht="26.1" customHeight="1" x14ac:dyDescent="0.2">
      <c r="A559" s="2" t="s">
        <v>1177</v>
      </c>
      <c r="B559" s="2" t="s">
        <v>1073</v>
      </c>
      <c r="C559" s="3" t="s">
        <v>1178</v>
      </c>
      <c r="D559" s="2" t="s">
        <v>12</v>
      </c>
      <c r="E559" s="2" t="s">
        <v>13</v>
      </c>
      <c r="F559" s="12" t="s">
        <v>2446</v>
      </c>
      <c r="G559" s="14" t="str">
        <f>HYPERLINK("https://disk.yandex.ru/i/R5k9LEUf-xlDCg","https://disk.yandex.ru/i/R5k9LEUf-xlDCg")</f>
        <v>https://disk.yandex.ru/i/R5k9LEUf-xlDCg</v>
      </c>
      <c r="H559" s="2" t="s">
        <v>1179</v>
      </c>
      <c r="I559" s="4"/>
      <c r="J559" s="4"/>
      <c r="K559" s="2" t="s">
        <v>15</v>
      </c>
      <c r="L559" s="5">
        <v>54000</v>
      </c>
    </row>
    <row r="560" spans="1:12" s="6" customFormat="1" ht="26.1" customHeight="1" x14ac:dyDescent="0.2">
      <c r="A560" s="2" t="s">
        <v>1180</v>
      </c>
      <c r="B560" s="2" t="s">
        <v>1073</v>
      </c>
      <c r="C560" s="3" t="s">
        <v>1178</v>
      </c>
      <c r="D560" s="2" t="s">
        <v>12</v>
      </c>
      <c r="E560" s="2" t="s">
        <v>13</v>
      </c>
      <c r="F560" s="12" t="s">
        <v>2447</v>
      </c>
      <c r="G560" s="14" t="str">
        <f>HYPERLINK("https://disk.yandex.ru/i/R5k9LEUf-xlDCg","https://disk.yandex.ru/i/R5k9LEUf-xlDCg")</f>
        <v>https://disk.yandex.ru/i/R5k9LEUf-xlDCg</v>
      </c>
      <c r="H560" s="2" t="s">
        <v>1179</v>
      </c>
      <c r="I560" s="4"/>
      <c r="J560" s="4"/>
      <c r="K560" s="2" t="s">
        <v>15</v>
      </c>
      <c r="L560" s="5">
        <v>54000</v>
      </c>
    </row>
    <row r="561" spans="1:12" s="6" customFormat="1" ht="26.1" customHeight="1" x14ac:dyDescent="0.2">
      <c r="A561" s="2" t="s">
        <v>1181</v>
      </c>
      <c r="B561" s="2" t="s">
        <v>1073</v>
      </c>
      <c r="C561" s="3" t="s">
        <v>1182</v>
      </c>
      <c r="D561" s="2" t="s">
        <v>57</v>
      </c>
      <c r="E561" s="2" t="s">
        <v>58</v>
      </c>
      <c r="F561" s="9" t="s">
        <v>2448</v>
      </c>
      <c r="G561" s="14" t="str">
        <f>HYPERLINK("https://disk.yandex.ru/i/hFA-c7YAIICHNA","https://disk.yandex.ru/i/hFA-c7YAIICHNA")</f>
        <v>https://disk.yandex.ru/i/hFA-c7YAIICHNA</v>
      </c>
      <c r="H561" s="2" t="s">
        <v>1183</v>
      </c>
      <c r="I561" s="5">
        <v>11000</v>
      </c>
      <c r="J561" s="5">
        <v>5800</v>
      </c>
      <c r="K561" s="2" t="s">
        <v>15</v>
      </c>
      <c r="L561" s="5">
        <v>65000</v>
      </c>
    </row>
    <row r="562" spans="1:12" s="6" customFormat="1" ht="26.1" customHeight="1" x14ac:dyDescent="0.2">
      <c r="A562" s="2" t="s">
        <v>1184</v>
      </c>
      <c r="B562" s="2" t="s">
        <v>1073</v>
      </c>
      <c r="C562" s="3" t="s">
        <v>1182</v>
      </c>
      <c r="D562" s="2" t="s">
        <v>57</v>
      </c>
      <c r="E562" s="2" t="s">
        <v>58</v>
      </c>
      <c r="F562" s="9" t="s">
        <v>2801</v>
      </c>
      <c r="G562" s="14" t="str">
        <f>HYPERLINK("https://disk.yandex.ru/i/hFA-c7YAIICHNA","https://disk.yandex.ru/i/hFA-c7YAIICHNA")</f>
        <v>https://disk.yandex.ru/i/hFA-c7YAIICHNA</v>
      </c>
      <c r="H562" s="2" t="s">
        <v>1183</v>
      </c>
      <c r="I562" s="5">
        <v>11000</v>
      </c>
      <c r="J562" s="5">
        <v>5800</v>
      </c>
      <c r="K562" s="2" t="s">
        <v>15</v>
      </c>
      <c r="L562" s="5">
        <v>65000</v>
      </c>
    </row>
    <row r="563" spans="1:12" s="6" customFormat="1" ht="26.1" customHeight="1" x14ac:dyDescent="0.2">
      <c r="A563" s="2" t="s">
        <v>1185</v>
      </c>
      <c r="B563" s="2" t="s">
        <v>1073</v>
      </c>
      <c r="C563" s="3" t="s">
        <v>1186</v>
      </c>
      <c r="D563" s="2" t="s">
        <v>57</v>
      </c>
      <c r="E563" s="2" t="s">
        <v>58</v>
      </c>
      <c r="F563" s="9" t="s">
        <v>2449</v>
      </c>
      <c r="G563" s="14" t="str">
        <f>HYPERLINK("https://disk.yandex.ru/i/5IBh3wFldseB3Q","https://disk.yandex.ru/i/5IBh3wFldseB3Q")</f>
        <v>https://disk.yandex.ru/i/5IBh3wFldseB3Q</v>
      </c>
      <c r="H563" s="2" t="s">
        <v>1187</v>
      </c>
      <c r="I563" s="5">
        <v>11000</v>
      </c>
      <c r="J563" s="5">
        <v>5800</v>
      </c>
      <c r="K563" s="2" t="s">
        <v>59</v>
      </c>
      <c r="L563" s="5">
        <v>65000</v>
      </c>
    </row>
    <row r="564" spans="1:12" s="6" customFormat="1" ht="26.1" customHeight="1" x14ac:dyDescent="0.2">
      <c r="A564" s="2" t="s">
        <v>1188</v>
      </c>
      <c r="B564" s="2" t="s">
        <v>1073</v>
      </c>
      <c r="C564" s="3" t="s">
        <v>1186</v>
      </c>
      <c r="D564" s="2" t="s">
        <v>57</v>
      </c>
      <c r="E564" s="2" t="s">
        <v>58</v>
      </c>
      <c r="F564" s="12" t="s">
        <v>2450</v>
      </c>
      <c r="G564" s="14" t="str">
        <f>HYPERLINK("https://disk.yandex.ru/i/5IBh3wFldseB3Q","https://disk.yandex.ru/i/5IBh3wFldseB3Q")</f>
        <v>https://disk.yandex.ru/i/5IBh3wFldseB3Q</v>
      </c>
      <c r="H564" s="2" t="s">
        <v>1187</v>
      </c>
      <c r="I564" s="5">
        <v>11000</v>
      </c>
      <c r="J564" s="5">
        <v>5800</v>
      </c>
      <c r="K564" s="2" t="s">
        <v>59</v>
      </c>
      <c r="L564" s="5">
        <v>65000</v>
      </c>
    </row>
    <row r="565" spans="1:12" s="6" customFormat="1" ht="26.1" customHeight="1" x14ac:dyDescent="0.2">
      <c r="A565" s="2" t="s">
        <v>1189</v>
      </c>
      <c r="B565" s="2" t="s">
        <v>1073</v>
      </c>
      <c r="C565" s="3" t="s">
        <v>1190</v>
      </c>
      <c r="D565" s="2" t="s">
        <v>12</v>
      </c>
      <c r="E565" s="2" t="s">
        <v>13</v>
      </c>
      <c r="F565" s="12" t="s">
        <v>2451</v>
      </c>
      <c r="G565" s="14" t="str">
        <f>HYPERLINK("https://disk.yandex.ru/i/uzPaneglSw5IhQ","https://disk.yandex.ru/i/uzPaneglSw5IhQ")</f>
        <v>https://disk.yandex.ru/i/uzPaneglSw5IhQ</v>
      </c>
      <c r="H565" s="2" t="s">
        <v>1191</v>
      </c>
      <c r="I565" s="4"/>
      <c r="J565" s="4"/>
      <c r="K565" s="2" t="s">
        <v>15</v>
      </c>
      <c r="L565" s="5">
        <v>48000</v>
      </c>
    </row>
    <row r="566" spans="1:12" s="6" customFormat="1" ht="26.1" customHeight="1" x14ac:dyDescent="0.2">
      <c r="A566" s="2" t="s">
        <v>1192</v>
      </c>
      <c r="B566" s="2" t="s">
        <v>1073</v>
      </c>
      <c r="C566" s="3" t="s">
        <v>1190</v>
      </c>
      <c r="D566" s="2" t="s">
        <v>12</v>
      </c>
      <c r="E566" s="2" t="s">
        <v>13</v>
      </c>
      <c r="F566" s="12" t="s">
        <v>2452</v>
      </c>
      <c r="G566" s="14" t="str">
        <f>HYPERLINK("https://disk.yandex.ru/i/uzPaneglSw5IhQ","https://disk.yandex.ru/i/uzPaneglSw5IhQ")</f>
        <v>https://disk.yandex.ru/i/uzPaneglSw5IhQ</v>
      </c>
      <c r="H566" s="2" t="s">
        <v>1191</v>
      </c>
      <c r="I566" s="4"/>
      <c r="J566" s="4"/>
      <c r="K566" s="2" t="s">
        <v>15</v>
      </c>
      <c r="L566" s="5">
        <v>48000</v>
      </c>
    </row>
    <row r="567" spans="1:12" s="6" customFormat="1" ht="26.1" customHeight="1" x14ac:dyDescent="0.2">
      <c r="A567" s="2" t="s">
        <v>1193</v>
      </c>
      <c r="B567" s="2" t="s">
        <v>1073</v>
      </c>
      <c r="C567" s="3" t="s">
        <v>1194</v>
      </c>
      <c r="D567" s="2" t="s">
        <v>12</v>
      </c>
      <c r="E567" s="2" t="s">
        <v>13</v>
      </c>
      <c r="F567" s="12" t="s">
        <v>2453</v>
      </c>
      <c r="G567" s="14" t="str">
        <f>HYPERLINK("https://disk.yandex.ru/i/j_M1EufzUQKEaQ","https://disk.yandex.ru/i/j_M1EufzUQKEaQ")</f>
        <v>https://disk.yandex.ru/i/j_M1EufzUQKEaQ</v>
      </c>
      <c r="H567" s="2" t="s">
        <v>1195</v>
      </c>
      <c r="I567" s="4"/>
      <c r="J567" s="4"/>
      <c r="K567" s="2" t="s">
        <v>15</v>
      </c>
      <c r="L567" s="5">
        <v>54000</v>
      </c>
    </row>
    <row r="568" spans="1:12" s="6" customFormat="1" ht="26.1" customHeight="1" x14ac:dyDescent="0.2">
      <c r="A568" s="2" t="s">
        <v>1196</v>
      </c>
      <c r="B568" s="2" t="s">
        <v>1073</v>
      </c>
      <c r="C568" s="3" t="s">
        <v>1194</v>
      </c>
      <c r="D568" s="2" t="s">
        <v>12</v>
      </c>
      <c r="E568" s="2" t="s">
        <v>13</v>
      </c>
      <c r="F568" s="12" t="s">
        <v>2454</v>
      </c>
      <c r="G568" s="14" t="str">
        <f>HYPERLINK("https://disk.yandex.ru/i/j_M1EufzUQKEaQ","https://disk.yandex.ru/i/j_M1EufzUQKEaQ")</f>
        <v>https://disk.yandex.ru/i/j_M1EufzUQKEaQ</v>
      </c>
      <c r="H568" s="2" t="s">
        <v>1195</v>
      </c>
      <c r="I568" s="4"/>
      <c r="J568" s="4"/>
      <c r="K568" s="2" t="s">
        <v>15</v>
      </c>
      <c r="L568" s="5">
        <v>54000</v>
      </c>
    </row>
    <row r="569" spans="1:12" s="6" customFormat="1" ht="26.1" customHeight="1" x14ac:dyDescent="0.2">
      <c r="A569" s="2" t="s">
        <v>1197</v>
      </c>
      <c r="B569" s="2" t="s">
        <v>1073</v>
      </c>
      <c r="C569" s="3" t="s">
        <v>1198</v>
      </c>
      <c r="D569" s="2" t="s">
        <v>12</v>
      </c>
      <c r="E569" s="2" t="s">
        <v>13</v>
      </c>
      <c r="F569" s="12" t="s">
        <v>2455</v>
      </c>
      <c r="G569" s="14" t="str">
        <f>HYPERLINK("https://disk.yandex.ru/i/v1YTf76UidrO5Q","https://disk.yandex.ru/i/v1YTf76UidrO5Q")</f>
        <v>https://disk.yandex.ru/i/v1YTf76UidrO5Q</v>
      </c>
      <c r="H569" s="2" t="s">
        <v>1199</v>
      </c>
      <c r="I569" s="4"/>
      <c r="J569" s="4"/>
      <c r="K569" s="2" t="s">
        <v>15</v>
      </c>
      <c r="L569" s="5">
        <v>54000</v>
      </c>
    </row>
    <row r="570" spans="1:12" s="6" customFormat="1" ht="26.1" customHeight="1" x14ac:dyDescent="0.2">
      <c r="A570" s="2" t="s">
        <v>1200</v>
      </c>
      <c r="B570" s="2" t="s">
        <v>1073</v>
      </c>
      <c r="C570" s="3" t="s">
        <v>1201</v>
      </c>
      <c r="D570" s="2" t="s">
        <v>12</v>
      </c>
      <c r="E570" s="2" t="s">
        <v>13</v>
      </c>
      <c r="F570" s="12" t="s">
        <v>2456</v>
      </c>
      <c r="G570" s="14" t="str">
        <f>HYPERLINK("https://disk.yandex.ru/i/AdUpkPAj8UMOhw","https://disk.yandex.ru/i/AdUpkPAj8UMOhw")</f>
        <v>https://disk.yandex.ru/i/AdUpkPAj8UMOhw</v>
      </c>
      <c r="H570" s="2" t="s">
        <v>1202</v>
      </c>
      <c r="I570" s="4"/>
      <c r="J570" s="4"/>
      <c r="K570" s="2" t="s">
        <v>15</v>
      </c>
      <c r="L570" s="5">
        <v>48000</v>
      </c>
    </row>
    <row r="571" spans="1:12" s="6" customFormat="1" ht="26.1" customHeight="1" x14ac:dyDescent="0.2">
      <c r="A571" s="2" t="s">
        <v>1203</v>
      </c>
      <c r="B571" s="2" t="s">
        <v>1073</v>
      </c>
      <c r="C571" s="3" t="s">
        <v>1201</v>
      </c>
      <c r="D571" s="2" t="s">
        <v>57</v>
      </c>
      <c r="E571" s="2" t="s">
        <v>58</v>
      </c>
      <c r="F571" s="9" t="s">
        <v>2457</v>
      </c>
      <c r="G571" s="14" t="str">
        <f>HYPERLINK("https://disk.yandex.ru/i/AdUpkPAj8UMOhw","https://disk.yandex.ru/i/AdUpkPAj8UMOhw")</f>
        <v>https://disk.yandex.ru/i/AdUpkPAj8UMOhw</v>
      </c>
      <c r="H571" s="2" t="s">
        <v>1202</v>
      </c>
      <c r="I571" s="5">
        <v>11000</v>
      </c>
      <c r="J571" s="5">
        <v>5800</v>
      </c>
      <c r="K571" s="2" t="s">
        <v>15</v>
      </c>
      <c r="L571" s="5">
        <v>50000</v>
      </c>
    </row>
    <row r="572" spans="1:12" s="6" customFormat="1" ht="26.1" customHeight="1" x14ac:dyDescent="0.2">
      <c r="A572" s="2" t="s">
        <v>1204</v>
      </c>
      <c r="B572" s="2" t="s">
        <v>1073</v>
      </c>
      <c r="C572" s="3" t="s">
        <v>1205</v>
      </c>
      <c r="D572" s="2" t="s">
        <v>57</v>
      </c>
      <c r="E572" s="2" t="s">
        <v>58</v>
      </c>
      <c r="F572" s="9" t="s">
        <v>2802</v>
      </c>
      <c r="G572" s="14" t="str">
        <f>HYPERLINK("https://disk.yandex.ru/i/Y4yp9aJDrhJuqA","https://disk.yandex.ru/i/Y4yp9aJDrhJuqA")</f>
        <v>https://disk.yandex.ru/i/Y4yp9aJDrhJuqA</v>
      </c>
      <c r="H572" s="2" t="s">
        <v>1206</v>
      </c>
      <c r="I572" s="5">
        <v>11000</v>
      </c>
      <c r="J572" s="5">
        <v>5800</v>
      </c>
      <c r="K572" s="2" t="s">
        <v>15</v>
      </c>
      <c r="L572" s="5">
        <v>65000</v>
      </c>
    </row>
    <row r="573" spans="1:12" s="6" customFormat="1" ht="26.1" customHeight="1" x14ac:dyDescent="0.2">
      <c r="A573" s="2" t="s">
        <v>1207</v>
      </c>
      <c r="B573" s="2" t="s">
        <v>1073</v>
      </c>
      <c r="C573" s="3" t="s">
        <v>1205</v>
      </c>
      <c r="D573" s="2" t="s">
        <v>57</v>
      </c>
      <c r="E573" s="2" t="s">
        <v>58</v>
      </c>
      <c r="F573" s="9" t="s">
        <v>2458</v>
      </c>
      <c r="G573" s="14" t="str">
        <f>HYPERLINK("https://disk.yandex.ru/i/Y4yp9aJDrhJuqA","https://disk.yandex.ru/i/Y4yp9aJDrhJuqA")</f>
        <v>https://disk.yandex.ru/i/Y4yp9aJDrhJuqA</v>
      </c>
      <c r="H573" s="2" t="s">
        <v>1206</v>
      </c>
      <c r="I573" s="5">
        <v>11000</v>
      </c>
      <c r="J573" s="5">
        <v>5800</v>
      </c>
      <c r="K573" s="2" t="s">
        <v>15</v>
      </c>
      <c r="L573" s="5">
        <v>58000</v>
      </c>
    </row>
    <row r="574" spans="1:12" s="6" customFormat="1" ht="26.1" customHeight="1" x14ac:dyDescent="0.2">
      <c r="A574" s="2" t="s">
        <v>1208</v>
      </c>
      <c r="B574" s="2" t="s">
        <v>1073</v>
      </c>
      <c r="C574" s="3" t="s">
        <v>1209</v>
      </c>
      <c r="D574" s="2" t="s">
        <v>12</v>
      </c>
      <c r="E574" s="2" t="s">
        <v>13</v>
      </c>
      <c r="F574" s="12" t="s">
        <v>2459</v>
      </c>
      <c r="G574" s="14" t="str">
        <f>HYPERLINK("https://disk.yandex.ru/i/ykcNV4nYB3hqow","https://disk.yandex.ru/i/ykcNV4nYB3hqow")</f>
        <v>https://disk.yandex.ru/i/ykcNV4nYB3hqow</v>
      </c>
      <c r="H574" s="2" t="s">
        <v>1210</v>
      </c>
      <c r="I574" s="4"/>
      <c r="J574" s="4"/>
      <c r="K574" s="2" t="s">
        <v>15</v>
      </c>
      <c r="L574" s="5">
        <v>48000</v>
      </c>
    </row>
    <row r="575" spans="1:12" s="6" customFormat="1" ht="26.1" customHeight="1" x14ac:dyDescent="0.2">
      <c r="A575" s="2" t="s">
        <v>1211</v>
      </c>
      <c r="B575" s="2" t="s">
        <v>1073</v>
      </c>
      <c r="C575" s="3" t="s">
        <v>1209</v>
      </c>
      <c r="D575" s="2" t="s">
        <v>57</v>
      </c>
      <c r="E575" s="2" t="s">
        <v>58</v>
      </c>
      <c r="F575" s="9" t="s">
        <v>2803</v>
      </c>
      <c r="G575" s="14" t="str">
        <f>HYPERLINK("https://disk.yandex.ru/i/ykcNV4nYB3hqow","https://disk.yandex.ru/i/ykcNV4nYB3hqow")</f>
        <v>https://disk.yandex.ru/i/ykcNV4nYB3hqow</v>
      </c>
      <c r="H575" s="2" t="s">
        <v>1210</v>
      </c>
      <c r="I575" s="5">
        <v>11000</v>
      </c>
      <c r="J575" s="5">
        <v>5800</v>
      </c>
      <c r="K575" s="2" t="s">
        <v>15</v>
      </c>
      <c r="L575" s="5">
        <v>50000</v>
      </c>
    </row>
    <row r="576" spans="1:12" s="6" customFormat="1" ht="26.1" customHeight="1" x14ac:dyDescent="0.2">
      <c r="A576" s="2" t="s">
        <v>1212</v>
      </c>
      <c r="B576" s="2" t="s">
        <v>1073</v>
      </c>
      <c r="C576" s="3" t="s">
        <v>1213</v>
      </c>
      <c r="D576" s="2" t="s">
        <v>1079</v>
      </c>
      <c r="E576" s="2" t="s">
        <v>13</v>
      </c>
      <c r="F576" s="12" t="s">
        <v>2460</v>
      </c>
      <c r="G576" s="14" t="str">
        <f>HYPERLINK("https://disk.yandex.ru/i/ou8Pz7Xej5c8bQ","https://disk.yandex.ru/i/ou8Pz7Xej5c8bQ")</f>
        <v>https://disk.yandex.ru/i/ou8Pz7Xej5c8bQ</v>
      </c>
      <c r="H576" s="2" t="s">
        <v>1214</v>
      </c>
      <c r="I576" s="4"/>
      <c r="J576" s="4"/>
      <c r="K576" s="2" t="s">
        <v>15</v>
      </c>
      <c r="L576" s="5">
        <v>54000</v>
      </c>
    </row>
    <row r="577" spans="1:12" s="6" customFormat="1" ht="26.1" customHeight="1" x14ac:dyDescent="0.2">
      <c r="A577" s="2" t="s">
        <v>1215</v>
      </c>
      <c r="B577" s="2" t="s">
        <v>1073</v>
      </c>
      <c r="C577" s="3" t="s">
        <v>1216</v>
      </c>
      <c r="D577" s="2" t="s">
        <v>12</v>
      </c>
      <c r="E577" s="2" t="s">
        <v>13</v>
      </c>
      <c r="F577" s="12" t="s">
        <v>2461</v>
      </c>
      <c r="G577" s="14" t="str">
        <f>HYPERLINK("https://disk.yandex.ru/i/sbcHxDoonw__Sw","https://disk.yandex.ru/i/sbcHxDoonw__Sw")</f>
        <v>https://disk.yandex.ru/i/sbcHxDoonw__Sw</v>
      </c>
      <c r="H577" s="2" t="s">
        <v>1217</v>
      </c>
      <c r="I577" s="4"/>
      <c r="J577" s="4"/>
      <c r="K577" s="2" t="s">
        <v>15</v>
      </c>
      <c r="L577" s="5">
        <v>54000</v>
      </c>
    </row>
    <row r="578" spans="1:12" s="6" customFormat="1" ht="26.1" customHeight="1" x14ac:dyDescent="0.2">
      <c r="A578" s="2" t="s">
        <v>1218</v>
      </c>
      <c r="B578" s="2" t="s">
        <v>1073</v>
      </c>
      <c r="C578" s="3" t="s">
        <v>1216</v>
      </c>
      <c r="D578" s="2" t="s">
        <v>12</v>
      </c>
      <c r="E578" s="2" t="s">
        <v>13</v>
      </c>
      <c r="F578" s="12" t="s">
        <v>2462</v>
      </c>
      <c r="G578" s="14" t="str">
        <f>HYPERLINK("https://disk.yandex.ru/i/sbcHxDoonw__Sw","https://disk.yandex.ru/i/sbcHxDoonw__Sw")</f>
        <v>https://disk.yandex.ru/i/sbcHxDoonw__Sw</v>
      </c>
      <c r="H578" s="2" t="s">
        <v>1217</v>
      </c>
      <c r="I578" s="4"/>
      <c r="J578" s="4"/>
      <c r="K578" s="2" t="s">
        <v>15</v>
      </c>
      <c r="L578" s="5">
        <v>48000</v>
      </c>
    </row>
    <row r="579" spans="1:12" s="6" customFormat="1" ht="26.1" customHeight="1" x14ac:dyDescent="0.2">
      <c r="A579" s="2" t="s">
        <v>1219</v>
      </c>
      <c r="B579" s="2" t="s">
        <v>1073</v>
      </c>
      <c r="C579" s="3" t="s">
        <v>1220</v>
      </c>
      <c r="D579" s="2" t="s">
        <v>12</v>
      </c>
      <c r="E579" s="2" t="s">
        <v>13</v>
      </c>
      <c r="F579" s="12" t="s">
        <v>2463</v>
      </c>
      <c r="G579" s="14" t="str">
        <f>HYPERLINK("https://disk.yandex.ru/i/4HlusdzblQNZ7Q","https://disk.yandex.ru/i/4HlusdzblQNZ7Q")</f>
        <v>https://disk.yandex.ru/i/4HlusdzblQNZ7Q</v>
      </c>
      <c r="H579" s="2" t="s">
        <v>1221</v>
      </c>
      <c r="I579" s="4"/>
      <c r="J579" s="4"/>
      <c r="K579" s="2" t="s">
        <v>15</v>
      </c>
      <c r="L579" s="5">
        <v>54000</v>
      </c>
    </row>
    <row r="580" spans="1:12" s="6" customFormat="1" ht="26.1" customHeight="1" x14ac:dyDescent="0.2">
      <c r="A580" s="2" t="s">
        <v>1222</v>
      </c>
      <c r="B580" s="2" t="s">
        <v>1073</v>
      </c>
      <c r="C580" s="3" t="s">
        <v>1220</v>
      </c>
      <c r="D580" s="2" t="s">
        <v>12</v>
      </c>
      <c r="E580" s="2" t="s">
        <v>13</v>
      </c>
      <c r="F580" s="12" t="s">
        <v>2464</v>
      </c>
      <c r="G580" s="14" t="str">
        <f>HYPERLINK("https://disk.yandex.ru/i/4HlusdzblQNZ7Q","https://disk.yandex.ru/i/4HlusdzblQNZ7Q")</f>
        <v>https://disk.yandex.ru/i/4HlusdzblQNZ7Q</v>
      </c>
      <c r="H580" s="2" t="s">
        <v>1221</v>
      </c>
      <c r="I580" s="4"/>
      <c r="J580" s="4"/>
      <c r="K580" s="2" t="s">
        <v>15</v>
      </c>
      <c r="L580" s="5">
        <v>48000</v>
      </c>
    </row>
    <row r="581" spans="1:12" s="6" customFormat="1" ht="26.1" customHeight="1" x14ac:dyDescent="0.2">
      <c r="A581" s="2" t="s">
        <v>1223</v>
      </c>
      <c r="B581" s="2" t="s">
        <v>1073</v>
      </c>
      <c r="C581" s="3" t="s">
        <v>1224</v>
      </c>
      <c r="D581" s="2" t="s">
        <v>12</v>
      </c>
      <c r="E581" s="2" t="s">
        <v>13</v>
      </c>
      <c r="F581" s="12" t="s">
        <v>2465</v>
      </c>
      <c r="G581" s="14" t="str">
        <f>HYPERLINK("https://disk.yandex.ru/i/42-Ds17XR_D_iA","https://disk.yandex.ru/i/42-Ds17XR_D_iA")</f>
        <v>https://disk.yandex.ru/i/42-Ds17XR_D_iA</v>
      </c>
      <c r="H581" s="2" t="s">
        <v>1225</v>
      </c>
      <c r="I581" s="4"/>
      <c r="J581" s="4"/>
      <c r="K581" s="2" t="s">
        <v>15</v>
      </c>
      <c r="L581" s="5">
        <v>48000</v>
      </c>
    </row>
    <row r="582" spans="1:12" s="6" customFormat="1" ht="26.1" customHeight="1" x14ac:dyDescent="0.2">
      <c r="A582" s="2" t="s">
        <v>1226</v>
      </c>
      <c r="B582" s="2" t="s">
        <v>1073</v>
      </c>
      <c r="C582" s="3" t="s">
        <v>1224</v>
      </c>
      <c r="D582" s="2" t="s">
        <v>12</v>
      </c>
      <c r="E582" s="2" t="s">
        <v>13</v>
      </c>
      <c r="F582" s="12" t="s">
        <v>2466</v>
      </c>
      <c r="G582" s="14" t="str">
        <f>HYPERLINK("https://disk.yandex.ru/i/42-Ds17XR_D_iA","https://disk.yandex.ru/i/42-Ds17XR_D_iA")</f>
        <v>https://disk.yandex.ru/i/42-Ds17XR_D_iA</v>
      </c>
      <c r="H582" s="2" t="s">
        <v>1225</v>
      </c>
      <c r="I582" s="4"/>
      <c r="J582" s="4"/>
      <c r="K582" s="2" t="s">
        <v>15</v>
      </c>
      <c r="L582" s="5">
        <v>48000</v>
      </c>
    </row>
    <row r="583" spans="1:12" s="6" customFormat="1" ht="26.1" customHeight="1" x14ac:dyDescent="0.2">
      <c r="A583" s="2" t="s">
        <v>1227</v>
      </c>
      <c r="B583" s="2" t="s">
        <v>1073</v>
      </c>
      <c r="C583" s="3" t="s">
        <v>1228</v>
      </c>
      <c r="D583" s="2" t="s">
        <v>1079</v>
      </c>
      <c r="E583" s="2" t="s">
        <v>13</v>
      </c>
      <c r="F583" s="12" t="s">
        <v>2467</v>
      </c>
      <c r="G583" s="14" t="str">
        <f>HYPERLINK("https://disk.yandex.ru/i/q3AP7nV20h6JXQ","https://disk.yandex.ru/i/q3AP7nV20h6JXQ")</f>
        <v>https://disk.yandex.ru/i/q3AP7nV20h6JXQ</v>
      </c>
      <c r="H583" s="2" t="s">
        <v>1229</v>
      </c>
      <c r="I583" s="4"/>
      <c r="J583" s="4"/>
      <c r="K583" s="2" t="s">
        <v>15</v>
      </c>
      <c r="L583" s="5">
        <v>42000</v>
      </c>
    </row>
    <row r="584" spans="1:12" s="6" customFormat="1" ht="26.1" customHeight="1" x14ac:dyDescent="0.2">
      <c r="A584" s="2" t="s">
        <v>1230</v>
      </c>
      <c r="B584" s="2" t="s">
        <v>1073</v>
      </c>
      <c r="C584" s="3" t="s">
        <v>1228</v>
      </c>
      <c r="D584" s="2" t="s">
        <v>1079</v>
      </c>
      <c r="E584" s="2" t="s">
        <v>13</v>
      </c>
      <c r="F584" s="12" t="s">
        <v>2468</v>
      </c>
      <c r="G584" s="14" t="str">
        <f>HYPERLINK("https://disk.yandex.ru/i/q3AP7nV20h6JXQ","https://disk.yandex.ru/i/q3AP7nV20h6JXQ")</f>
        <v>https://disk.yandex.ru/i/q3AP7nV20h6JXQ</v>
      </c>
      <c r="H584" s="2" t="s">
        <v>1229</v>
      </c>
      <c r="I584" s="4"/>
      <c r="J584" s="4"/>
      <c r="K584" s="2" t="s">
        <v>15</v>
      </c>
      <c r="L584" s="5">
        <v>42000</v>
      </c>
    </row>
    <row r="585" spans="1:12" s="6" customFormat="1" ht="26.1" customHeight="1" x14ac:dyDescent="0.2">
      <c r="A585" s="2" t="s">
        <v>1231</v>
      </c>
      <c r="B585" s="2" t="s">
        <v>1073</v>
      </c>
      <c r="C585" s="3" t="s">
        <v>1232</v>
      </c>
      <c r="D585" s="2" t="s">
        <v>1079</v>
      </c>
      <c r="E585" s="2" t="s">
        <v>13</v>
      </c>
      <c r="F585" s="12" t="s">
        <v>2469</v>
      </c>
      <c r="G585" s="14" t="str">
        <f>HYPERLINK("https://disk.yandex.ru/i/XNNA5hDZ-W8m6A","https://disk.yandex.ru/i/XNNA5hDZ-W8m6A")</f>
        <v>https://disk.yandex.ru/i/XNNA5hDZ-W8m6A</v>
      </c>
      <c r="H585" s="2" t="s">
        <v>1233</v>
      </c>
      <c r="I585" s="4"/>
      <c r="J585" s="4"/>
      <c r="K585" s="2" t="s">
        <v>15</v>
      </c>
      <c r="L585" s="5">
        <v>42000</v>
      </c>
    </row>
    <row r="586" spans="1:12" s="6" customFormat="1" ht="26.1" customHeight="1" x14ac:dyDescent="0.2">
      <c r="A586" s="2" t="s">
        <v>1234</v>
      </c>
      <c r="B586" s="2" t="s">
        <v>1073</v>
      </c>
      <c r="C586" s="3" t="s">
        <v>1235</v>
      </c>
      <c r="D586" s="2" t="s">
        <v>57</v>
      </c>
      <c r="E586" s="2" t="s">
        <v>58</v>
      </c>
      <c r="F586" s="12" t="s">
        <v>2470</v>
      </c>
      <c r="G586" s="14" t="str">
        <f>HYPERLINK("https://disk.yandex.ru/i/PJ8cnoK49sKaoA","https://disk.yandex.ru/i/PJ8cnoK49sKaoA")</f>
        <v>https://disk.yandex.ru/i/PJ8cnoK49sKaoA</v>
      </c>
      <c r="H586" s="2" t="s">
        <v>1236</v>
      </c>
      <c r="I586" s="5">
        <v>11000</v>
      </c>
      <c r="J586" s="5">
        <v>5800</v>
      </c>
      <c r="K586" s="2" t="s">
        <v>15</v>
      </c>
      <c r="L586" s="5">
        <v>50000</v>
      </c>
    </row>
    <row r="587" spans="1:12" s="6" customFormat="1" ht="26.1" customHeight="1" x14ac:dyDescent="0.2">
      <c r="A587" s="2" t="s">
        <v>1237</v>
      </c>
      <c r="B587" s="2" t="s">
        <v>1073</v>
      </c>
      <c r="C587" s="3" t="s">
        <v>1235</v>
      </c>
      <c r="D587" s="2" t="s">
        <v>57</v>
      </c>
      <c r="E587" s="2" t="s">
        <v>58</v>
      </c>
      <c r="F587" s="12" t="s">
        <v>2471</v>
      </c>
      <c r="G587" s="14" t="str">
        <f>HYPERLINK("https://disk.yandex.ru/i/PJ8cnoK49sKaoA","https://disk.yandex.ru/i/PJ8cnoK49sKaoA")</f>
        <v>https://disk.yandex.ru/i/PJ8cnoK49sKaoA</v>
      </c>
      <c r="H587" s="2" t="s">
        <v>1236</v>
      </c>
      <c r="I587" s="5">
        <v>11000</v>
      </c>
      <c r="J587" s="5">
        <v>5800</v>
      </c>
      <c r="K587" s="2" t="s">
        <v>15</v>
      </c>
      <c r="L587" s="5">
        <v>48000</v>
      </c>
    </row>
    <row r="588" spans="1:12" s="6" customFormat="1" ht="26.1" customHeight="1" x14ac:dyDescent="0.2">
      <c r="A588" s="2" t="s">
        <v>1238</v>
      </c>
      <c r="B588" s="2" t="s">
        <v>1073</v>
      </c>
      <c r="C588" s="3" t="s">
        <v>1239</v>
      </c>
      <c r="D588" s="2" t="s">
        <v>57</v>
      </c>
      <c r="E588" s="2" t="s">
        <v>58</v>
      </c>
      <c r="F588" s="12" t="s">
        <v>2472</v>
      </c>
      <c r="G588" s="14" t="str">
        <f>HYPERLINK("https://disk.yandex.ru/i/J_HoZdr1yS4uzQ","https://disk.yandex.ru/i/J_HoZdr1yS4uzQ")</f>
        <v>https://disk.yandex.ru/i/J_HoZdr1yS4uzQ</v>
      </c>
      <c r="H588" s="2" t="s">
        <v>1240</v>
      </c>
      <c r="I588" s="5">
        <v>11000</v>
      </c>
      <c r="J588" s="5">
        <v>5800</v>
      </c>
      <c r="K588" s="2" t="s">
        <v>59</v>
      </c>
      <c r="L588" s="5">
        <v>50000</v>
      </c>
    </row>
    <row r="589" spans="1:12" s="6" customFormat="1" ht="26.1" customHeight="1" x14ac:dyDescent="0.2">
      <c r="A589" s="2" t="s">
        <v>1241</v>
      </c>
      <c r="B589" s="2" t="s">
        <v>1073</v>
      </c>
      <c r="C589" s="3" t="s">
        <v>1239</v>
      </c>
      <c r="D589" s="2" t="s">
        <v>57</v>
      </c>
      <c r="E589" s="2" t="s">
        <v>58</v>
      </c>
      <c r="F589" s="12" t="s">
        <v>2473</v>
      </c>
      <c r="G589" s="14" t="str">
        <f>HYPERLINK("https://disk.yandex.ru/i/J_HoZdr1yS4uzQ","https://disk.yandex.ru/i/J_HoZdr1yS4uzQ")</f>
        <v>https://disk.yandex.ru/i/J_HoZdr1yS4uzQ</v>
      </c>
      <c r="H589" s="2" t="s">
        <v>1240</v>
      </c>
      <c r="I589" s="5">
        <v>11000</v>
      </c>
      <c r="J589" s="5">
        <v>5800</v>
      </c>
      <c r="K589" s="2" t="s">
        <v>59</v>
      </c>
      <c r="L589" s="5">
        <v>50000</v>
      </c>
    </row>
    <row r="590" spans="1:12" s="6" customFormat="1" ht="26.1" customHeight="1" x14ac:dyDescent="0.2">
      <c r="A590" s="2" t="s">
        <v>1242</v>
      </c>
      <c r="B590" s="2" t="s">
        <v>1073</v>
      </c>
      <c r="C590" s="3" t="s">
        <v>1243</v>
      </c>
      <c r="D590" s="2" t="s">
        <v>12</v>
      </c>
      <c r="E590" s="2" t="s">
        <v>13</v>
      </c>
      <c r="F590" s="12" t="s">
        <v>2474</v>
      </c>
      <c r="G590" s="14" t="str">
        <f>HYPERLINK("https://disk.yandex.ru/i/MbBrY1ckHNI6Wg","https://disk.yandex.ru/i/MbBrY1ckHNI6Wg")</f>
        <v>https://disk.yandex.ru/i/MbBrY1ckHNI6Wg</v>
      </c>
      <c r="H590" s="2" t="s">
        <v>1244</v>
      </c>
      <c r="I590" s="4"/>
      <c r="J590" s="4"/>
      <c r="K590" s="2" t="s">
        <v>15</v>
      </c>
      <c r="L590" s="5">
        <v>42000</v>
      </c>
    </row>
    <row r="591" spans="1:12" s="6" customFormat="1" ht="26.1" customHeight="1" x14ac:dyDescent="0.2">
      <c r="A591" s="2" t="s">
        <v>1245</v>
      </c>
      <c r="B591" s="2" t="s">
        <v>1073</v>
      </c>
      <c r="C591" s="3" t="s">
        <v>1246</v>
      </c>
      <c r="D591" s="2" t="s">
        <v>57</v>
      </c>
      <c r="E591" s="2" t="s">
        <v>58</v>
      </c>
      <c r="F591" s="12" t="s">
        <v>2475</v>
      </c>
      <c r="G591" s="14" t="str">
        <f>HYPERLINK("https://disk.yandex.ru/i/fq0VIW__ajRAhw","https://disk.yandex.ru/i/fq0VIW__ajRAhw")</f>
        <v>https://disk.yandex.ru/i/fq0VIW__ajRAhw</v>
      </c>
      <c r="H591" s="2" t="s">
        <v>1247</v>
      </c>
      <c r="I591" s="5">
        <v>11000</v>
      </c>
      <c r="J591" s="5">
        <v>5800</v>
      </c>
      <c r="K591" s="2" t="s">
        <v>59</v>
      </c>
      <c r="L591" s="5">
        <v>50000</v>
      </c>
    </row>
    <row r="592" spans="1:12" s="6" customFormat="1" ht="26.1" customHeight="1" x14ac:dyDescent="0.2">
      <c r="A592" s="2" t="s">
        <v>1248</v>
      </c>
      <c r="B592" s="2" t="s">
        <v>1073</v>
      </c>
      <c r="C592" s="3" t="s">
        <v>1246</v>
      </c>
      <c r="D592" s="2" t="s">
        <v>57</v>
      </c>
      <c r="E592" s="2" t="s">
        <v>58</v>
      </c>
      <c r="F592" s="12" t="s">
        <v>2476</v>
      </c>
      <c r="G592" s="14" t="str">
        <f>HYPERLINK("https://disk.yandex.ru/i/fq0VIW__ajRAhw","https://disk.yandex.ru/i/fq0VIW__ajRAhw")</f>
        <v>https://disk.yandex.ru/i/fq0VIW__ajRAhw</v>
      </c>
      <c r="H592" s="2" t="s">
        <v>1247</v>
      </c>
      <c r="I592" s="5">
        <v>11000</v>
      </c>
      <c r="J592" s="5">
        <v>5800</v>
      </c>
      <c r="K592" s="2" t="s">
        <v>59</v>
      </c>
      <c r="L592" s="5">
        <v>50000</v>
      </c>
    </row>
    <row r="593" spans="1:12" s="6" customFormat="1" ht="26.1" customHeight="1" x14ac:dyDescent="0.2">
      <c r="A593" s="2" t="s">
        <v>1249</v>
      </c>
      <c r="B593" s="2" t="s">
        <v>1073</v>
      </c>
      <c r="C593" s="3" t="s">
        <v>1250</v>
      </c>
      <c r="D593" s="2" t="s">
        <v>57</v>
      </c>
      <c r="E593" s="2" t="s">
        <v>58</v>
      </c>
      <c r="F593" s="12" t="s">
        <v>2477</v>
      </c>
      <c r="G593" s="14" t="str">
        <f>HYPERLINK("https://disk.yandex.ru/i/6oDYDbgeil8z_w","https://disk.yandex.ru/i/6oDYDbgeil8z_w")</f>
        <v>https://disk.yandex.ru/i/6oDYDbgeil8z_w</v>
      </c>
      <c r="H593" s="2" t="s">
        <v>1251</v>
      </c>
      <c r="I593" s="5">
        <v>11000</v>
      </c>
      <c r="J593" s="5">
        <v>5800</v>
      </c>
      <c r="K593" s="2" t="s">
        <v>15</v>
      </c>
      <c r="L593" s="5">
        <v>58000</v>
      </c>
    </row>
    <row r="594" spans="1:12" s="6" customFormat="1" ht="26.1" customHeight="1" x14ac:dyDescent="0.2">
      <c r="A594" s="2" t="s">
        <v>1252</v>
      </c>
      <c r="B594" s="2" t="s">
        <v>1073</v>
      </c>
      <c r="C594" s="3" t="s">
        <v>1250</v>
      </c>
      <c r="D594" s="2" t="s">
        <v>57</v>
      </c>
      <c r="E594" s="2" t="s">
        <v>58</v>
      </c>
      <c r="F594" s="12" t="s">
        <v>2478</v>
      </c>
      <c r="G594" s="14" t="str">
        <f>HYPERLINK("https://disk.yandex.ru/i/6oDYDbgeil8z_w","https://disk.yandex.ru/i/6oDYDbgeil8z_w")</f>
        <v>https://disk.yandex.ru/i/6oDYDbgeil8z_w</v>
      </c>
      <c r="H594" s="2" t="s">
        <v>1251</v>
      </c>
      <c r="I594" s="5">
        <v>11000</v>
      </c>
      <c r="J594" s="5">
        <v>5800</v>
      </c>
      <c r="K594" s="2" t="s">
        <v>15</v>
      </c>
      <c r="L594" s="5">
        <v>58000</v>
      </c>
    </row>
    <row r="595" spans="1:12" s="6" customFormat="1" ht="26.1" customHeight="1" x14ac:dyDescent="0.2">
      <c r="A595" s="2" t="s">
        <v>1253</v>
      </c>
      <c r="B595" s="2" t="s">
        <v>1073</v>
      </c>
      <c r="C595" s="3" t="s">
        <v>1254</v>
      </c>
      <c r="D595" s="2" t="s">
        <v>57</v>
      </c>
      <c r="E595" s="2" t="s">
        <v>58</v>
      </c>
      <c r="F595" s="9" t="s">
        <v>2479</v>
      </c>
      <c r="G595" s="14" t="str">
        <f>HYPERLINK("https://disk.yandex.ru/i/2S6l1-3L5vLxeA","https://disk.yandex.ru/i/2S6l1-3L5vLxeA")</f>
        <v>https://disk.yandex.ru/i/2S6l1-3L5vLxeA</v>
      </c>
      <c r="H595" s="2" t="s">
        <v>1255</v>
      </c>
      <c r="I595" s="5">
        <v>11000</v>
      </c>
      <c r="J595" s="5">
        <v>5800</v>
      </c>
      <c r="K595" s="2" t="s">
        <v>15</v>
      </c>
      <c r="L595" s="5">
        <v>58000</v>
      </c>
    </row>
    <row r="596" spans="1:12" s="6" customFormat="1" ht="26.1" customHeight="1" x14ac:dyDescent="0.2">
      <c r="A596" s="2" t="s">
        <v>1256</v>
      </c>
      <c r="B596" s="2" t="s">
        <v>1073</v>
      </c>
      <c r="C596" s="3" t="s">
        <v>1254</v>
      </c>
      <c r="D596" s="2" t="s">
        <v>57</v>
      </c>
      <c r="E596" s="2" t="s">
        <v>58</v>
      </c>
      <c r="F596" s="12" t="s">
        <v>2480</v>
      </c>
      <c r="G596" s="14" t="str">
        <f>HYPERLINK("https://disk.yandex.ru/i/2S6l1-3L5vLxeA","https://disk.yandex.ru/i/2S6l1-3L5vLxeA")</f>
        <v>https://disk.yandex.ru/i/2S6l1-3L5vLxeA</v>
      </c>
      <c r="H596" s="2" t="s">
        <v>1255</v>
      </c>
      <c r="I596" s="5">
        <v>11000</v>
      </c>
      <c r="J596" s="5">
        <v>5800</v>
      </c>
      <c r="K596" s="2" t="s">
        <v>15</v>
      </c>
      <c r="L596" s="5">
        <v>50000</v>
      </c>
    </row>
    <row r="597" spans="1:12" s="6" customFormat="1" ht="26.1" customHeight="1" x14ac:dyDescent="0.2">
      <c r="A597" s="2" t="s">
        <v>1257</v>
      </c>
      <c r="B597" s="2" t="s">
        <v>1073</v>
      </c>
      <c r="C597" s="3" t="s">
        <v>1258</v>
      </c>
      <c r="D597" s="2" t="s">
        <v>57</v>
      </c>
      <c r="E597" s="2" t="s">
        <v>58</v>
      </c>
      <c r="F597" s="12" t="s">
        <v>2481</v>
      </c>
      <c r="G597" s="14" t="str">
        <f>HYPERLINK("https://disk.yandex.ru/i/q_sVAuo5Sng1Xw","https://disk.yandex.ru/i/q_sVAuo5Sng1Xw")</f>
        <v>https://disk.yandex.ru/i/q_sVAuo5Sng1Xw</v>
      </c>
      <c r="H597" s="2" t="s">
        <v>1259</v>
      </c>
      <c r="I597" s="5">
        <v>11000</v>
      </c>
      <c r="J597" s="5">
        <v>5800</v>
      </c>
      <c r="K597" s="2" t="s">
        <v>15</v>
      </c>
      <c r="L597" s="5">
        <v>58000</v>
      </c>
    </row>
    <row r="598" spans="1:12" s="6" customFormat="1" ht="26.1" customHeight="1" x14ac:dyDescent="0.2">
      <c r="A598" s="2" t="s">
        <v>1260</v>
      </c>
      <c r="B598" s="2" t="s">
        <v>1073</v>
      </c>
      <c r="C598" s="3" t="s">
        <v>1258</v>
      </c>
      <c r="D598" s="2" t="s">
        <v>57</v>
      </c>
      <c r="E598" s="2" t="s">
        <v>58</v>
      </c>
      <c r="F598" s="12" t="s">
        <v>2482</v>
      </c>
      <c r="G598" s="14" t="str">
        <f>HYPERLINK("https://disk.yandex.ru/i/q_sVAuo5Sng1Xw","https://disk.yandex.ru/i/q_sVAuo5Sng1Xw")</f>
        <v>https://disk.yandex.ru/i/q_sVAuo5Sng1Xw</v>
      </c>
      <c r="H598" s="2" t="s">
        <v>1259</v>
      </c>
      <c r="I598" s="5">
        <v>11000</v>
      </c>
      <c r="J598" s="5">
        <v>5800</v>
      </c>
      <c r="K598" s="2" t="s">
        <v>15</v>
      </c>
      <c r="L598" s="5">
        <v>50000</v>
      </c>
    </row>
    <row r="599" spans="1:12" s="6" customFormat="1" ht="26.1" customHeight="1" x14ac:dyDescent="0.2">
      <c r="A599" s="2" t="s">
        <v>1261</v>
      </c>
      <c r="B599" s="2" t="s">
        <v>1073</v>
      </c>
      <c r="C599" s="3" t="s">
        <v>1262</v>
      </c>
      <c r="D599" s="2" t="s">
        <v>12</v>
      </c>
      <c r="E599" s="2" t="s">
        <v>13</v>
      </c>
      <c r="F599" s="12" t="s">
        <v>2483</v>
      </c>
      <c r="G599" s="14" t="str">
        <f>HYPERLINK("https://disk.yandex.ru/i/w2xQwEbTqDPqEA","https://disk.yandex.ru/i/w2xQwEbTqDPqEA")</f>
        <v>https://disk.yandex.ru/i/w2xQwEbTqDPqEA</v>
      </c>
      <c r="H599" s="2" t="s">
        <v>1263</v>
      </c>
      <c r="I599" s="4"/>
      <c r="J599" s="4"/>
      <c r="K599" s="2" t="s">
        <v>15</v>
      </c>
      <c r="L599" s="5">
        <v>42000</v>
      </c>
    </row>
    <row r="600" spans="1:12" s="6" customFormat="1" ht="26.1" customHeight="1" x14ac:dyDescent="0.2">
      <c r="A600" s="2" t="s">
        <v>1264</v>
      </c>
      <c r="B600" s="2" t="s">
        <v>1073</v>
      </c>
      <c r="C600" s="3" t="s">
        <v>1262</v>
      </c>
      <c r="D600" s="2" t="s">
        <v>12</v>
      </c>
      <c r="E600" s="2" t="s">
        <v>13</v>
      </c>
      <c r="F600" s="12" t="s">
        <v>2484</v>
      </c>
      <c r="G600" s="14" t="str">
        <f>HYPERLINK("https://disk.yandex.ru/i/w2xQwEbTqDPqEA","https://disk.yandex.ru/i/w2xQwEbTqDPqEA")</f>
        <v>https://disk.yandex.ru/i/w2xQwEbTqDPqEA</v>
      </c>
      <c r="H600" s="2" t="s">
        <v>1263</v>
      </c>
      <c r="I600" s="4"/>
      <c r="J600" s="4"/>
      <c r="K600" s="2" t="s">
        <v>15</v>
      </c>
      <c r="L600" s="5">
        <v>42000</v>
      </c>
    </row>
    <row r="601" spans="1:12" s="6" customFormat="1" ht="26.1" customHeight="1" x14ac:dyDescent="0.2">
      <c r="A601" s="2" t="s">
        <v>1265</v>
      </c>
      <c r="B601" s="2" t="s">
        <v>1073</v>
      </c>
      <c r="C601" s="3" t="s">
        <v>1266</v>
      </c>
      <c r="D601" s="2" t="s">
        <v>57</v>
      </c>
      <c r="E601" s="2" t="s">
        <v>58</v>
      </c>
      <c r="F601" s="9" t="s">
        <v>2804</v>
      </c>
      <c r="G601" s="14" t="str">
        <f>HYPERLINK("https://disk.yandex.ru/i/sfn374CWJri8cw","https://disk.yandex.ru/i/sfn374CWJri8cw")</f>
        <v>https://disk.yandex.ru/i/sfn374CWJri8cw</v>
      </c>
      <c r="H601" s="2" t="s">
        <v>1267</v>
      </c>
      <c r="I601" s="5">
        <v>11000</v>
      </c>
      <c r="J601" s="5">
        <v>5800</v>
      </c>
      <c r="K601" s="2" t="s">
        <v>59</v>
      </c>
      <c r="L601" s="5">
        <v>50000</v>
      </c>
    </row>
    <row r="602" spans="1:12" s="6" customFormat="1" ht="26.1" customHeight="1" x14ac:dyDescent="0.2">
      <c r="A602" s="2" t="s">
        <v>1268</v>
      </c>
      <c r="B602" s="2" t="s">
        <v>1073</v>
      </c>
      <c r="C602" s="3" t="s">
        <v>1266</v>
      </c>
      <c r="D602" s="2" t="s">
        <v>57</v>
      </c>
      <c r="E602" s="2" t="s">
        <v>58</v>
      </c>
      <c r="F602" s="12" t="s">
        <v>2485</v>
      </c>
      <c r="G602" s="14" t="str">
        <f>HYPERLINK("https://disk.yandex.ru/i/sfn374CWJri8cw","https://disk.yandex.ru/i/sfn374CWJri8cw")</f>
        <v>https://disk.yandex.ru/i/sfn374CWJri8cw</v>
      </c>
      <c r="H602" s="2" t="s">
        <v>1267</v>
      </c>
      <c r="I602" s="5">
        <v>11000</v>
      </c>
      <c r="J602" s="5">
        <v>5800</v>
      </c>
      <c r="K602" s="2" t="s">
        <v>59</v>
      </c>
      <c r="L602" s="5">
        <v>50000</v>
      </c>
    </row>
    <row r="603" spans="1:12" s="6" customFormat="1" ht="26.1" customHeight="1" x14ac:dyDescent="0.2">
      <c r="A603" s="2" t="s">
        <v>1269</v>
      </c>
      <c r="B603" s="2" t="s">
        <v>1073</v>
      </c>
      <c r="C603" s="3" t="s">
        <v>1270</v>
      </c>
      <c r="D603" s="2" t="s">
        <v>57</v>
      </c>
      <c r="E603" s="2" t="s">
        <v>58</v>
      </c>
      <c r="F603" s="9" t="s">
        <v>2805</v>
      </c>
      <c r="G603" s="14" t="str">
        <f>HYPERLINK("https://disk.yandex.ru/i/nX11kSHKPaczkQ","https://disk.yandex.ru/i/nX11kSHKPaczkQ")</f>
        <v>https://disk.yandex.ru/i/nX11kSHKPaczkQ</v>
      </c>
      <c r="H603" s="2" t="s">
        <v>1271</v>
      </c>
      <c r="I603" s="5">
        <v>11000</v>
      </c>
      <c r="J603" s="5">
        <v>5800</v>
      </c>
      <c r="K603" s="2" t="s">
        <v>59</v>
      </c>
      <c r="L603" s="5">
        <v>50000</v>
      </c>
    </row>
    <row r="604" spans="1:12" s="6" customFormat="1" ht="26.1" customHeight="1" x14ac:dyDescent="0.2">
      <c r="A604" s="2" t="s">
        <v>1272</v>
      </c>
      <c r="B604" s="2" t="s">
        <v>1073</v>
      </c>
      <c r="C604" s="3" t="s">
        <v>1270</v>
      </c>
      <c r="D604" s="2" t="s">
        <v>57</v>
      </c>
      <c r="E604" s="2" t="s">
        <v>58</v>
      </c>
      <c r="F604" s="12" t="s">
        <v>2486</v>
      </c>
      <c r="G604" s="14" t="str">
        <f>HYPERLINK("https://disk.yandex.ru/i/nX11kSHKPaczkQ","https://disk.yandex.ru/i/nX11kSHKPaczkQ")</f>
        <v>https://disk.yandex.ru/i/nX11kSHKPaczkQ</v>
      </c>
      <c r="H604" s="2" t="s">
        <v>1271</v>
      </c>
      <c r="I604" s="5">
        <v>11000</v>
      </c>
      <c r="J604" s="5">
        <v>5800</v>
      </c>
      <c r="K604" s="2" t="s">
        <v>59</v>
      </c>
      <c r="L604" s="5">
        <v>50000</v>
      </c>
    </row>
    <row r="605" spans="1:12" s="6" customFormat="1" ht="26.1" customHeight="1" x14ac:dyDescent="0.2">
      <c r="A605" s="2" t="s">
        <v>1273</v>
      </c>
      <c r="B605" s="2" t="s">
        <v>1073</v>
      </c>
      <c r="C605" s="3" t="s">
        <v>1274</v>
      </c>
      <c r="D605" s="2" t="s">
        <v>12</v>
      </c>
      <c r="E605" s="2" t="s">
        <v>13</v>
      </c>
      <c r="F605" s="9" t="s">
        <v>2806</v>
      </c>
      <c r="G605" s="14" t="str">
        <f>HYPERLINK("https://disk.yandex.ru/i/lN6jNYC9_qIlPw","https://disk.yandex.ru/i/lN6jNYC9_qIlPw")</f>
        <v>https://disk.yandex.ru/i/lN6jNYC9_qIlPw</v>
      </c>
      <c r="H605" s="2" t="s">
        <v>1275</v>
      </c>
      <c r="I605" s="4"/>
      <c r="J605" s="4"/>
      <c r="K605" s="2" t="s">
        <v>15</v>
      </c>
      <c r="L605" s="5">
        <v>42000</v>
      </c>
    </row>
    <row r="606" spans="1:12" s="6" customFormat="1" ht="26.1" customHeight="1" x14ac:dyDescent="0.2">
      <c r="A606" s="2" t="s">
        <v>1276</v>
      </c>
      <c r="B606" s="2" t="s">
        <v>1073</v>
      </c>
      <c r="C606" s="3" t="s">
        <v>1274</v>
      </c>
      <c r="D606" s="2" t="s">
        <v>12</v>
      </c>
      <c r="E606" s="2" t="s">
        <v>13</v>
      </c>
      <c r="F606" s="9" t="s">
        <v>2807</v>
      </c>
      <c r="G606" s="14" t="str">
        <f>HYPERLINK("https://disk.yandex.ru/i/lN6jNYC9_qIlPw","https://disk.yandex.ru/i/lN6jNYC9_qIlPw")</f>
        <v>https://disk.yandex.ru/i/lN6jNYC9_qIlPw</v>
      </c>
      <c r="H606" s="2" t="s">
        <v>1275</v>
      </c>
      <c r="I606" s="4"/>
      <c r="J606" s="4"/>
      <c r="K606" s="2" t="s">
        <v>15</v>
      </c>
      <c r="L606" s="5">
        <v>42000</v>
      </c>
    </row>
    <row r="607" spans="1:12" s="6" customFormat="1" ht="26.1" customHeight="1" x14ac:dyDescent="0.2">
      <c r="A607" s="2" t="s">
        <v>1277</v>
      </c>
      <c r="B607" s="2" t="s">
        <v>1073</v>
      </c>
      <c r="C607" s="3" t="s">
        <v>1278</v>
      </c>
      <c r="D607" s="2" t="s">
        <v>57</v>
      </c>
      <c r="E607" s="2" t="s">
        <v>58</v>
      </c>
      <c r="F607" s="12" t="s">
        <v>2487</v>
      </c>
      <c r="G607" s="14" t="str">
        <f>HYPERLINK("https://disk.yandex.ru/i/Uawr1UWeTqnGlg","https://disk.yandex.ru/i/Uawr1UWeTqnGlg")</f>
        <v>https://disk.yandex.ru/i/Uawr1UWeTqnGlg</v>
      </c>
      <c r="H607" s="2" t="s">
        <v>1279</v>
      </c>
      <c r="I607" s="5">
        <v>11000</v>
      </c>
      <c r="J607" s="5">
        <v>5800</v>
      </c>
      <c r="K607" s="2" t="s">
        <v>59</v>
      </c>
      <c r="L607" s="5">
        <v>50000</v>
      </c>
    </row>
    <row r="608" spans="1:12" s="6" customFormat="1" ht="26.1" customHeight="1" x14ac:dyDescent="0.2">
      <c r="A608" s="2" t="s">
        <v>1280</v>
      </c>
      <c r="B608" s="2" t="s">
        <v>1073</v>
      </c>
      <c r="C608" s="3" t="s">
        <v>1278</v>
      </c>
      <c r="D608" s="2" t="s">
        <v>57</v>
      </c>
      <c r="E608" s="2" t="s">
        <v>58</v>
      </c>
      <c r="F608" s="9" t="s">
        <v>2808</v>
      </c>
      <c r="G608" s="14" t="str">
        <f>HYPERLINK("https://disk.yandex.ru/i/Uawr1UWeTqnGlg","https://disk.yandex.ru/i/Uawr1UWeTqnGlg")</f>
        <v>https://disk.yandex.ru/i/Uawr1UWeTqnGlg</v>
      </c>
      <c r="H608" s="2" t="s">
        <v>1279</v>
      </c>
      <c r="I608" s="5">
        <v>11000</v>
      </c>
      <c r="J608" s="5">
        <v>5800</v>
      </c>
      <c r="K608" s="2" t="s">
        <v>59</v>
      </c>
      <c r="L608" s="5">
        <v>50000</v>
      </c>
    </row>
    <row r="609" spans="1:12" s="6" customFormat="1" ht="26.1" customHeight="1" x14ac:dyDescent="0.2">
      <c r="A609" s="2" t="s">
        <v>1281</v>
      </c>
      <c r="B609" s="2" t="s">
        <v>1073</v>
      </c>
      <c r="C609" s="3" t="s">
        <v>1282</v>
      </c>
      <c r="D609" s="2" t="s">
        <v>57</v>
      </c>
      <c r="E609" s="2" t="s">
        <v>58</v>
      </c>
      <c r="F609" s="9" t="s">
        <v>2488</v>
      </c>
      <c r="G609" s="14" t="str">
        <f>HYPERLINK("https://disk.yandex.ru/i/YKrJ0sS1eCom7g","https://disk.yandex.ru/i/YKrJ0sS1eCom7g")</f>
        <v>https://disk.yandex.ru/i/YKrJ0sS1eCom7g</v>
      </c>
      <c r="H609" s="2" t="s">
        <v>1283</v>
      </c>
      <c r="I609" s="5">
        <v>11000</v>
      </c>
      <c r="J609" s="5">
        <v>5800</v>
      </c>
      <c r="K609" s="2" t="s">
        <v>59</v>
      </c>
      <c r="L609" s="5">
        <v>50000</v>
      </c>
    </row>
    <row r="610" spans="1:12" s="6" customFormat="1" ht="26.1" customHeight="1" x14ac:dyDescent="0.2">
      <c r="A610" s="2" t="s">
        <v>1284</v>
      </c>
      <c r="B610" s="2" t="s">
        <v>1073</v>
      </c>
      <c r="C610" s="3" t="s">
        <v>1282</v>
      </c>
      <c r="D610" s="2" t="s">
        <v>57</v>
      </c>
      <c r="E610" s="2" t="s">
        <v>58</v>
      </c>
      <c r="F610" s="9" t="s">
        <v>2489</v>
      </c>
      <c r="G610" s="14" t="str">
        <f>HYPERLINK("https://disk.yandex.ru/i/YKrJ0sS1eCom7g","https://disk.yandex.ru/i/YKrJ0sS1eCom7g")</f>
        <v>https://disk.yandex.ru/i/YKrJ0sS1eCom7g</v>
      </c>
      <c r="H610" s="2" t="s">
        <v>1283</v>
      </c>
      <c r="I610" s="5">
        <v>11000</v>
      </c>
      <c r="J610" s="5">
        <v>5800</v>
      </c>
      <c r="K610" s="2" t="s">
        <v>59</v>
      </c>
      <c r="L610" s="5">
        <v>50000</v>
      </c>
    </row>
    <row r="611" spans="1:12" s="6" customFormat="1" ht="26.1" customHeight="1" x14ac:dyDescent="0.2">
      <c r="A611" s="2" t="s">
        <v>1285</v>
      </c>
      <c r="B611" s="2" t="s">
        <v>1073</v>
      </c>
      <c r="C611" s="3" t="s">
        <v>1286</v>
      </c>
      <c r="D611" s="2" t="s">
        <v>57</v>
      </c>
      <c r="E611" s="2" t="s">
        <v>58</v>
      </c>
      <c r="F611" s="12" t="s">
        <v>2490</v>
      </c>
      <c r="G611" s="14" t="str">
        <f>HYPERLINK("https://disk.yandex.ru/i/TNK4O_0qWJvyaw","https://disk.yandex.ru/i/TNK4O_0qWJvyaw")</f>
        <v>https://disk.yandex.ru/i/TNK4O_0qWJvyaw</v>
      </c>
      <c r="H611" s="2" t="s">
        <v>1287</v>
      </c>
      <c r="I611" s="5">
        <v>11000</v>
      </c>
      <c r="J611" s="5">
        <v>5800</v>
      </c>
      <c r="K611" s="2" t="s">
        <v>59</v>
      </c>
      <c r="L611" s="5">
        <v>50000</v>
      </c>
    </row>
    <row r="612" spans="1:12" s="6" customFormat="1" ht="26.1" customHeight="1" x14ac:dyDescent="0.2">
      <c r="A612" s="2" t="s">
        <v>1288</v>
      </c>
      <c r="B612" s="2" t="s">
        <v>1073</v>
      </c>
      <c r="C612" s="3" t="s">
        <v>1286</v>
      </c>
      <c r="D612" s="2" t="s">
        <v>57</v>
      </c>
      <c r="E612" s="2" t="s">
        <v>58</v>
      </c>
      <c r="F612" s="12" t="s">
        <v>2491</v>
      </c>
      <c r="G612" s="14" t="str">
        <f>HYPERLINK("https://disk.yandex.ru/i/TNK4O_0qWJvyaw","https://disk.yandex.ru/i/TNK4O_0qWJvyaw")</f>
        <v>https://disk.yandex.ru/i/TNK4O_0qWJvyaw</v>
      </c>
      <c r="H612" s="2" t="s">
        <v>1287</v>
      </c>
      <c r="I612" s="5">
        <v>11000</v>
      </c>
      <c r="J612" s="5">
        <v>5800</v>
      </c>
      <c r="K612" s="2" t="s">
        <v>59</v>
      </c>
      <c r="L612" s="5">
        <v>50000</v>
      </c>
    </row>
    <row r="613" spans="1:12" s="6" customFormat="1" ht="26.1" customHeight="1" x14ac:dyDescent="0.2">
      <c r="A613" s="2" t="s">
        <v>1289</v>
      </c>
      <c r="B613" s="2" t="s">
        <v>1073</v>
      </c>
      <c r="C613" s="3" t="s">
        <v>1290</v>
      </c>
      <c r="D613" s="2" t="s">
        <v>57</v>
      </c>
      <c r="E613" s="2" t="s">
        <v>58</v>
      </c>
      <c r="F613" s="12" t="s">
        <v>2492</v>
      </c>
      <c r="G613" s="14" t="str">
        <f>HYPERLINK("https://disk.yandex.ru/i/fVNENRdu-xFgWQ","https://disk.yandex.ru/i/fVNENRdu-xFgWQ")</f>
        <v>https://disk.yandex.ru/i/fVNENRdu-xFgWQ</v>
      </c>
      <c r="H613" s="2" t="s">
        <v>1291</v>
      </c>
      <c r="I613" s="5">
        <v>11000</v>
      </c>
      <c r="J613" s="5">
        <v>5800</v>
      </c>
      <c r="K613" s="2" t="s">
        <v>59</v>
      </c>
      <c r="L613" s="5">
        <v>50000</v>
      </c>
    </row>
    <row r="614" spans="1:12" s="6" customFormat="1" ht="26.1" customHeight="1" x14ac:dyDescent="0.2">
      <c r="A614" s="2" t="s">
        <v>1292</v>
      </c>
      <c r="B614" s="2" t="s">
        <v>1073</v>
      </c>
      <c r="C614" s="3" t="s">
        <v>1290</v>
      </c>
      <c r="D614" s="2" t="s">
        <v>57</v>
      </c>
      <c r="E614" s="2" t="s">
        <v>58</v>
      </c>
      <c r="F614" s="12" t="s">
        <v>2493</v>
      </c>
      <c r="G614" s="14" t="str">
        <f>HYPERLINK("https://disk.yandex.ru/i/fVNENRdu-xFgWQ","https://disk.yandex.ru/i/fVNENRdu-xFgWQ")</f>
        <v>https://disk.yandex.ru/i/fVNENRdu-xFgWQ</v>
      </c>
      <c r="H614" s="2" t="s">
        <v>1291</v>
      </c>
      <c r="I614" s="5">
        <v>11000</v>
      </c>
      <c r="J614" s="5">
        <v>5800</v>
      </c>
      <c r="K614" s="2" t="s">
        <v>59</v>
      </c>
      <c r="L614" s="5">
        <v>50000</v>
      </c>
    </row>
    <row r="615" spans="1:12" s="6" customFormat="1" ht="26.1" customHeight="1" x14ac:dyDescent="0.2">
      <c r="A615" s="2" t="s">
        <v>1293</v>
      </c>
      <c r="B615" s="2" t="s">
        <v>1073</v>
      </c>
      <c r="C615" s="3" t="s">
        <v>1294</v>
      </c>
      <c r="D615" s="2" t="s">
        <v>57</v>
      </c>
      <c r="E615" s="2" t="s">
        <v>58</v>
      </c>
      <c r="F615" s="9" t="s">
        <v>2494</v>
      </c>
      <c r="G615" s="14" t="str">
        <f>HYPERLINK("https://disk.yandex.ru/i/whxZhDSbGv4AVA","https://disk.yandex.ru/i/whxZhDSbGv4AVA")</f>
        <v>https://disk.yandex.ru/i/whxZhDSbGv4AVA</v>
      </c>
      <c r="H615" s="2" t="s">
        <v>1295</v>
      </c>
      <c r="I615" s="5">
        <v>11000</v>
      </c>
      <c r="J615" s="5">
        <v>5800</v>
      </c>
      <c r="K615" s="2" t="s">
        <v>59</v>
      </c>
      <c r="L615" s="5">
        <v>50000</v>
      </c>
    </row>
    <row r="616" spans="1:12" s="6" customFormat="1" ht="26.1" customHeight="1" x14ac:dyDescent="0.2">
      <c r="A616" s="2" t="s">
        <v>1296</v>
      </c>
      <c r="B616" s="2" t="s">
        <v>1073</v>
      </c>
      <c r="C616" s="3" t="s">
        <v>1294</v>
      </c>
      <c r="D616" s="2" t="s">
        <v>57</v>
      </c>
      <c r="E616" s="2" t="s">
        <v>58</v>
      </c>
      <c r="F616" s="12" t="s">
        <v>2495</v>
      </c>
      <c r="G616" s="14" t="str">
        <f>HYPERLINK("https://disk.yandex.ru/i/whxZhDSbGv4AVA","https://disk.yandex.ru/i/whxZhDSbGv4AVA")</f>
        <v>https://disk.yandex.ru/i/whxZhDSbGv4AVA</v>
      </c>
      <c r="H616" s="2" t="s">
        <v>1295</v>
      </c>
      <c r="I616" s="5">
        <v>11000</v>
      </c>
      <c r="J616" s="5">
        <v>5800</v>
      </c>
      <c r="K616" s="2" t="s">
        <v>59</v>
      </c>
      <c r="L616" s="5">
        <v>50000</v>
      </c>
    </row>
    <row r="617" spans="1:12" s="6" customFormat="1" ht="26.1" customHeight="1" x14ac:dyDescent="0.2">
      <c r="A617" s="2" t="s">
        <v>1297</v>
      </c>
      <c r="B617" s="2" t="s">
        <v>1073</v>
      </c>
      <c r="C617" s="3" t="s">
        <v>1298</v>
      </c>
      <c r="D617" s="2" t="s">
        <v>57</v>
      </c>
      <c r="E617" s="2" t="s">
        <v>58</v>
      </c>
      <c r="F617" s="12" t="s">
        <v>2496</v>
      </c>
      <c r="G617" s="14" t="str">
        <f>HYPERLINK("https://disk.yandex.ru/i/vR6fCN4D1Dbu2A","https://disk.yandex.ru/i/vR6fCN4D1Dbu2A")</f>
        <v>https://disk.yandex.ru/i/vR6fCN4D1Dbu2A</v>
      </c>
      <c r="H617" s="2" t="s">
        <v>1299</v>
      </c>
      <c r="I617" s="5">
        <v>11000</v>
      </c>
      <c r="J617" s="5">
        <v>5800</v>
      </c>
      <c r="K617" s="2" t="s">
        <v>59</v>
      </c>
      <c r="L617" s="5">
        <v>50000</v>
      </c>
    </row>
    <row r="618" spans="1:12" s="6" customFormat="1" ht="26.1" customHeight="1" x14ac:dyDescent="0.2">
      <c r="A618" s="2" t="s">
        <v>1300</v>
      </c>
      <c r="B618" s="2" t="s">
        <v>1073</v>
      </c>
      <c r="C618" s="3" t="s">
        <v>1298</v>
      </c>
      <c r="D618" s="2" t="s">
        <v>57</v>
      </c>
      <c r="E618" s="2" t="s">
        <v>58</v>
      </c>
      <c r="F618" s="12" t="s">
        <v>2497</v>
      </c>
      <c r="G618" s="14" t="str">
        <f>HYPERLINK("https://disk.yandex.ru/i/vR6fCN4D1Dbu2A","https://disk.yandex.ru/i/vR6fCN4D1Dbu2A")</f>
        <v>https://disk.yandex.ru/i/vR6fCN4D1Dbu2A</v>
      </c>
      <c r="H618" s="2" t="s">
        <v>1299</v>
      </c>
      <c r="I618" s="5">
        <v>11000</v>
      </c>
      <c r="J618" s="5">
        <v>5800</v>
      </c>
      <c r="K618" s="2" t="s">
        <v>59</v>
      </c>
      <c r="L618" s="5">
        <v>50000</v>
      </c>
    </row>
    <row r="619" spans="1:12" s="6" customFormat="1" ht="26.1" customHeight="1" x14ac:dyDescent="0.2">
      <c r="A619" s="2" t="s">
        <v>1301</v>
      </c>
      <c r="B619" s="2" t="s">
        <v>1073</v>
      </c>
      <c r="C619" s="3" t="s">
        <v>1302</v>
      </c>
      <c r="D619" s="2" t="s">
        <v>1079</v>
      </c>
      <c r="E619" s="2" t="s">
        <v>13</v>
      </c>
      <c r="F619" s="12" t="s">
        <v>2498</v>
      </c>
      <c r="G619" s="14" t="str">
        <f>HYPERLINK("https://disk.yandex.ru/i/V2_C6O69tTUEug","https://disk.yandex.ru/i/V2_C6O69tTUEug")</f>
        <v>https://disk.yandex.ru/i/V2_C6O69tTUEug</v>
      </c>
      <c r="H619" s="2" t="s">
        <v>1303</v>
      </c>
      <c r="I619" s="4"/>
      <c r="J619" s="4"/>
      <c r="K619" s="2" t="s">
        <v>15</v>
      </c>
      <c r="L619" s="5">
        <v>42000</v>
      </c>
    </row>
    <row r="620" spans="1:12" s="6" customFormat="1" ht="26.1" customHeight="1" x14ac:dyDescent="0.2">
      <c r="A620" s="2" t="s">
        <v>1304</v>
      </c>
      <c r="B620" s="2" t="s">
        <v>1073</v>
      </c>
      <c r="C620" s="3" t="s">
        <v>1302</v>
      </c>
      <c r="D620" s="2" t="s">
        <v>1079</v>
      </c>
      <c r="E620" s="2" t="s">
        <v>13</v>
      </c>
      <c r="F620" s="12" t="s">
        <v>2499</v>
      </c>
      <c r="G620" s="14" t="str">
        <f>HYPERLINK("https://disk.yandex.ru/i/V2_C6O69tTUEug","https://disk.yandex.ru/i/V2_C6O69tTUEug")</f>
        <v>https://disk.yandex.ru/i/V2_C6O69tTUEug</v>
      </c>
      <c r="H620" s="2" t="s">
        <v>1303</v>
      </c>
      <c r="I620" s="4"/>
      <c r="J620" s="4"/>
      <c r="K620" s="2" t="s">
        <v>15</v>
      </c>
      <c r="L620" s="5">
        <v>42000</v>
      </c>
    </row>
    <row r="621" spans="1:12" s="6" customFormat="1" ht="26.1" customHeight="1" x14ac:dyDescent="0.2">
      <c r="A621" s="2" t="s">
        <v>1305</v>
      </c>
      <c r="B621" s="2" t="s">
        <v>1073</v>
      </c>
      <c r="C621" s="3" t="s">
        <v>1306</v>
      </c>
      <c r="D621" s="2" t="s">
        <v>57</v>
      </c>
      <c r="E621" s="2" t="s">
        <v>58</v>
      </c>
      <c r="F621" s="12" t="s">
        <v>2500</v>
      </c>
      <c r="G621" s="14" t="str">
        <f>HYPERLINK("https://disk.yandex.ru/i/ZB2fswgfKpkuIw","https://disk.yandex.ru/i/ZB2fswgfKpkuIw")</f>
        <v>https://disk.yandex.ru/i/ZB2fswgfKpkuIw</v>
      </c>
      <c r="H621" s="2" t="s">
        <v>1307</v>
      </c>
      <c r="I621" s="5">
        <v>11000</v>
      </c>
      <c r="J621" s="5">
        <v>5800</v>
      </c>
      <c r="K621" s="2" t="s">
        <v>59</v>
      </c>
      <c r="L621" s="5">
        <v>50000</v>
      </c>
    </row>
    <row r="622" spans="1:12" s="6" customFormat="1" ht="26.1" customHeight="1" x14ac:dyDescent="0.2">
      <c r="A622" s="2" t="s">
        <v>1308</v>
      </c>
      <c r="B622" s="2" t="s">
        <v>1073</v>
      </c>
      <c r="C622" s="3" t="s">
        <v>1306</v>
      </c>
      <c r="D622" s="2" t="s">
        <v>57</v>
      </c>
      <c r="E622" s="2" t="s">
        <v>58</v>
      </c>
      <c r="F622" s="12" t="s">
        <v>2501</v>
      </c>
      <c r="G622" s="14" t="str">
        <f>HYPERLINK("https://disk.yandex.ru/i/ZB2fswgfKpkuIw","https://disk.yandex.ru/i/ZB2fswgfKpkuIw")</f>
        <v>https://disk.yandex.ru/i/ZB2fswgfKpkuIw</v>
      </c>
      <c r="H622" s="2" t="s">
        <v>1307</v>
      </c>
      <c r="I622" s="5">
        <v>11000</v>
      </c>
      <c r="J622" s="5">
        <v>5800</v>
      </c>
      <c r="K622" s="2" t="s">
        <v>59</v>
      </c>
      <c r="L622" s="5">
        <v>50000</v>
      </c>
    </row>
    <row r="623" spans="1:12" s="6" customFormat="1" ht="26.1" customHeight="1" x14ac:dyDescent="0.2">
      <c r="A623" s="2" t="s">
        <v>1309</v>
      </c>
      <c r="B623" s="2" t="s">
        <v>1073</v>
      </c>
      <c r="C623" s="3" t="s">
        <v>1310</v>
      </c>
      <c r="D623" s="2" t="s">
        <v>57</v>
      </c>
      <c r="E623" s="2" t="s">
        <v>58</v>
      </c>
      <c r="F623" s="12" t="s">
        <v>2502</v>
      </c>
      <c r="G623" s="14" t="str">
        <f>HYPERLINK("https://disk.yandex.ru/i/cL34O_tBZ3hxdw","https://disk.yandex.ru/i/cL34O_tBZ3hxdw")</f>
        <v>https://disk.yandex.ru/i/cL34O_tBZ3hxdw</v>
      </c>
      <c r="H623" s="2" t="s">
        <v>1311</v>
      </c>
      <c r="I623" s="5">
        <v>11000</v>
      </c>
      <c r="J623" s="5">
        <v>5800</v>
      </c>
      <c r="K623" s="2" t="s">
        <v>59</v>
      </c>
      <c r="L623" s="5">
        <v>50000</v>
      </c>
    </row>
    <row r="624" spans="1:12" s="6" customFormat="1" ht="26.1" customHeight="1" x14ac:dyDescent="0.2">
      <c r="A624" s="2" t="s">
        <v>1312</v>
      </c>
      <c r="B624" s="2" t="s">
        <v>1073</v>
      </c>
      <c r="C624" s="3" t="s">
        <v>1310</v>
      </c>
      <c r="D624" s="2" t="s">
        <v>57</v>
      </c>
      <c r="E624" s="2" t="s">
        <v>58</v>
      </c>
      <c r="F624" s="12" t="s">
        <v>2503</v>
      </c>
      <c r="G624" s="14" t="str">
        <f>HYPERLINK("https://disk.yandex.ru/i/cL34O_tBZ3hxdw","https://disk.yandex.ru/i/cL34O_tBZ3hxdw")</f>
        <v>https://disk.yandex.ru/i/cL34O_tBZ3hxdw</v>
      </c>
      <c r="H624" s="2" t="s">
        <v>1311</v>
      </c>
      <c r="I624" s="5">
        <v>11000</v>
      </c>
      <c r="J624" s="5">
        <v>5800</v>
      </c>
      <c r="K624" s="2" t="s">
        <v>59</v>
      </c>
      <c r="L624" s="5">
        <v>50000</v>
      </c>
    </row>
    <row r="625" spans="1:12" s="6" customFormat="1" ht="26.1" customHeight="1" x14ac:dyDescent="0.2">
      <c r="A625" s="2" t="s">
        <v>1313</v>
      </c>
      <c r="B625" s="2" t="s">
        <v>1073</v>
      </c>
      <c r="C625" s="3" t="s">
        <v>1314</v>
      </c>
      <c r="D625" s="2" t="s">
        <v>57</v>
      </c>
      <c r="E625" s="2" t="s">
        <v>58</v>
      </c>
      <c r="F625" s="12" t="s">
        <v>2504</v>
      </c>
      <c r="G625" s="14" t="str">
        <f>HYPERLINK("https://disk.yandex.ru/i/J_PDdNx_OcXFZQ","https://disk.yandex.ru/i/J_PDdNx_OcXFZQ")</f>
        <v>https://disk.yandex.ru/i/J_PDdNx_OcXFZQ</v>
      </c>
      <c r="H625" s="2" t="s">
        <v>1315</v>
      </c>
      <c r="I625" s="5">
        <v>11000</v>
      </c>
      <c r="J625" s="5">
        <v>5800</v>
      </c>
      <c r="K625" s="2" t="s">
        <v>59</v>
      </c>
      <c r="L625" s="5">
        <v>50000</v>
      </c>
    </row>
    <row r="626" spans="1:12" s="6" customFormat="1" ht="26.1" customHeight="1" x14ac:dyDescent="0.2">
      <c r="A626" s="2" t="s">
        <v>1316</v>
      </c>
      <c r="B626" s="2" t="s">
        <v>1073</v>
      </c>
      <c r="C626" s="3" t="s">
        <v>1314</v>
      </c>
      <c r="D626" s="2" t="s">
        <v>57</v>
      </c>
      <c r="E626" s="2" t="s">
        <v>58</v>
      </c>
      <c r="F626" s="12" t="s">
        <v>2505</v>
      </c>
      <c r="G626" s="14" t="str">
        <f>HYPERLINK("https://disk.yandex.ru/i/J_PDdNx_OcXFZQ","https://disk.yandex.ru/i/J_PDdNx_OcXFZQ")</f>
        <v>https://disk.yandex.ru/i/J_PDdNx_OcXFZQ</v>
      </c>
      <c r="H626" s="2" t="s">
        <v>1315</v>
      </c>
      <c r="I626" s="5">
        <v>11000</v>
      </c>
      <c r="J626" s="5">
        <v>5800</v>
      </c>
      <c r="K626" s="2" t="s">
        <v>59</v>
      </c>
      <c r="L626" s="5">
        <v>50000</v>
      </c>
    </row>
    <row r="627" spans="1:12" s="6" customFormat="1" ht="26.1" customHeight="1" x14ac:dyDescent="0.2">
      <c r="A627" s="2" t="s">
        <v>1317</v>
      </c>
      <c r="B627" s="2" t="s">
        <v>1073</v>
      </c>
      <c r="C627" s="3" t="s">
        <v>1318</v>
      </c>
      <c r="D627" s="2" t="s">
        <v>1079</v>
      </c>
      <c r="E627" s="2" t="s">
        <v>13</v>
      </c>
      <c r="F627" s="12" t="s">
        <v>2506</v>
      </c>
      <c r="G627" s="14" t="str">
        <f>HYPERLINK("https://disk.yandex.ru/i/yxMLjkE4PW_c6w","https://disk.yandex.ru/i/yxMLjkE4PW_c6w")</f>
        <v>https://disk.yandex.ru/i/yxMLjkE4PW_c6w</v>
      </c>
      <c r="H627" s="2" t="s">
        <v>1319</v>
      </c>
      <c r="I627" s="4"/>
      <c r="J627" s="4"/>
      <c r="K627" s="2" t="s">
        <v>15</v>
      </c>
      <c r="L627" s="5">
        <v>42000</v>
      </c>
    </row>
    <row r="628" spans="1:12" s="6" customFormat="1" ht="26.1" customHeight="1" x14ac:dyDescent="0.2">
      <c r="A628" s="2" t="s">
        <v>1320</v>
      </c>
      <c r="B628" s="2" t="s">
        <v>1073</v>
      </c>
      <c r="C628" s="3" t="s">
        <v>1321</v>
      </c>
      <c r="D628" s="2" t="s">
        <v>1079</v>
      </c>
      <c r="E628" s="2" t="s">
        <v>13</v>
      </c>
      <c r="F628" s="12" t="s">
        <v>2507</v>
      </c>
      <c r="G628" s="14" t="str">
        <f>HYPERLINK("https://disk.yandex.ru/i/w-1iFU3cd2btmQ","https://disk.yandex.ru/i/w-1iFU3cd2btmQ")</f>
        <v>https://disk.yandex.ru/i/w-1iFU3cd2btmQ</v>
      </c>
      <c r="H628" s="2" t="s">
        <v>1322</v>
      </c>
      <c r="I628" s="4"/>
      <c r="J628" s="4"/>
      <c r="K628" s="2" t="s">
        <v>15</v>
      </c>
      <c r="L628" s="5">
        <v>42000</v>
      </c>
    </row>
    <row r="629" spans="1:12" s="6" customFormat="1" ht="26.1" customHeight="1" x14ac:dyDescent="0.2">
      <c r="A629" s="2" t="s">
        <v>1323</v>
      </c>
      <c r="B629" s="2" t="s">
        <v>1073</v>
      </c>
      <c r="C629" s="3" t="s">
        <v>1321</v>
      </c>
      <c r="D629" s="2" t="s">
        <v>1079</v>
      </c>
      <c r="E629" s="2" t="s">
        <v>13</v>
      </c>
      <c r="F629" s="12" t="s">
        <v>2508</v>
      </c>
      <c r="G629" s="14" t="str">
        <f>HYPERLINK("https://disk.yandex.ru/i/w-1iFU3cd2btmQ","https://disk.yandex.ru/i/w-1iFU3cd2btmQ")</f>
        <v>https://disk.yandex.ru/i/w-1iFU3cd2btmQ</v>
      </c>
      <c r="H629" s="2" t="s">
        <v>1322</v>
      </c>
      <c r="I629" s="4"/>
      <c r="J629" s="4"/>
      <c r="K629" s="2" t="s">
        <v>15</v>
      </c>
      <c r="L629" s="5">
        <v>42000</v>
      </c>
    </row>
    <row r="630" spans="1:12" s="6" customFormat="1" ht="26.1" customHeight="1" x14ac:dyDescent="0.2">
      <c r="A630" s="2" t="s">
        <v>1324</v>
      </c>
      <c r="B630" s="2" t="s">
        <v>1073</v>
      </c>
      <c r="C630" s="3" t="s">
        <v>1325</v>
      </c>
      <c r="D630" s="2" t="s">
        <v>12</v>
      </c>
      <c r="E630" s="2" t="s">
        <v>13</v>
      </c>
      <c r="F630" s="12" t="s">
        <v>2509</v>
      </c>
      <c r="G630" s="14" t="str">
        <f>HYPERLINK("https://disk.yandex.ru/i/df0qsmIVaiRMOQ","https://disk.yandex.ru/i/df0qsmIVaiRMOQ")</f>
        <v>https://disk.yandex.ru/i/df0qsmIVaiRMOQ</v>
      </c>
      <c r="H630" s="2" t="s">
        <v>1326</v>
      </c>
      <c r="I630" s="4"/>
      <c r="J630" s="4"/>
      <c r="K630" s="2" t="s">
        <v>15</v>
      </c>
      <c r="L630" s="5">
        <v>42000</v>
      </c>
    </row>
    <row r="631" spans="1:12" s="6" customFormat="1" ht="26.1" customHeight="1" x14ac:dyDescent="0.2">
      <c r="A631" s="2" t="s">
        <v>1327</v>
      </c>
      <c r="B631" s="2" t="s">
        <v>1073</v>
      </c>
      <c r="C631" s="3" t="s">
        <v>1325</v>
      </c>
      <c r="D631" s="2" t="s">
        <v>12</v>
      </c>
      <c r="E631" s="2" t="s">
        <v>13</v>
      </c>
      <c r="F631" s="12" t="s">
        <v>2510</v>
      </c>
      <c r="G631" s="14" t="str">
        <f>HYPERLINK("https://disk.yandex.ru/i/df0qsmIVaiRMOQ","https://disk.yandex.ru/i/df0qsmIVaiRMOQ")</f>
        <v>https://disk.yandex.ru/i/df0qsmIVaiRMOQ</v>
      </c>
      <c r="H631" s="2" t="s">
        <v>1326</v>
      </c>
      <c r="I631" s="4"/>
      <c r="J631" s="4"/>
      <c r="K631" s="2" t="s">
        <v>15</v>
      </c>
      <c r="L631" s="5">
        <v>42000</v>
      </c>
    </row>
    <row r="632" spans="1:12" s="6" customFormat="1" ht="26.1" customHeight="1" x14ac:dyDescent="0.2">
      <c r="A632" s="2" t="s">
        <v>1328</v>
      </c>
      <c r="B632" s="2" t="s">
        <v>1073</v>
      </c>
      <c r="C632" s="3" t="s">
        <v>1329</v>
      </c>
      <c r="D632" s="2" t="s">
        <v>57</v>
      </c>
      <c r="E632" s="2" t="s">
        <v>58</v>
      </c>
      <c r="F632" s="12" t="s">
        <v>2511</v>
      </c>
      <c r="G632" s="14" t="str">
        <f>HYPERLINK("https://disk.yandex.ru/i/mhZZxFG4SBRI2w","https://disk.yandex.ru/i/mhZZxFG4SBRI2w")</f>
        <v>https://disk.yandex.ru/i/mhZZxFG4SBRI2w</v>
      </c>
      <c r="H632" s="2" t="s">
        <v>1330</v>
      </c>
      <c r="I632" s="5">
        <v>11000</v>
      </c>
      <c r="J632" s="5">
        <v>5800</v>
      </c>
      <c r="K632" s="2" t="s">
        <v>59</v>
      </c>
      <c r="L632" s="5">
        <v>50000</v>
      </c>
    </row>
    <row r="633" spans="1:12" s="6" customFormat="1" ht="26.1" customHeight="1" x14ac:dyDescent="0.2">
      <c r="A633" s="2" t="s">
        <v>1331</v>
      </c>
      <c r="B633" s="2" t="s">
        <v>1073</v>
      </c>
      <c r="C633" s="3" t="s">
        <v>1329</v>
      </c>
      <c r="D633" s="2" t="s">
        <v>57</v>
      </c>
      <c r="E633" s="2" t="s">
        <v>58</v>
      </c>
      <c r="F633" s="9" t="s">
        <v>2809</v>
      </c>
      <c r="G633" s="14" t="str">
        <f>HYPERLINK("https://disk.yandex.ru/i/mhZZxFG4SBRI2w","https://disk.yandex.ru/i/mhZZxFG4SBRI2w")</f>
        <v>https://disk.yandex.ru/i/mhZZxFG4SBRI2w</v>
      </c>
      <c r="H633" s="2" t="s">
        <v>1330</v>
      </c>
      <c r="I633" s="5">
        <v>11000</v>
      </c>
      <c r="J633" s="5">
        <v>5800</v>
      </c>
      <c r="K633" s="2" t="s">
        <v>59</v>
      </c>
      <c r="L633" s="5">
        <v>50000</v>
      </c>
    </row>
    <row r="634" spans="1:12" s="6" customFormat="1" ht="26.1" customHeight="1" x14ac:dyDescent="0.2">
      <c r="A634" s="2" t="s">
        <v>1332</v>
      </c>
      <c r="B634" s="2" t="s">
        <v>1073</v>
      </c>
      <c r="C634" s="3" t="s">
        <v>1333</v>
      </c>
      <c r="D634" s="2" t="s">
        <v>12</v>
      </c>
      <c r="E634" s="2" t="s">
        <v>13</v>
      </c>
      <c r="F634" s="10" t="s">
        <v>2512</v>
      </c>
      <c r="G634" s="14" t="str">
        <f>HYPERLINK("https://disk.yandex.ru/i/wpR9jznbfTcJqQ","https://disk.yandex.ru/i/wpR9jznbfTcJqQ")</f>
        <v>https://disk.yandex.ru/i/wpR9jznbfTcJqQ</v>
      </c>
      <c r="H634" s="2" t="s">
        <v>1334</v>
      </c>
      <c r="I634" s="4"/>
      <c r="J634" s="4"/>
      <c r="K634" s="2" t="s">
        <v>15</v>
      </c>
      <c r="L634" s="5">
        <v>42000</v>
      </c>
    </row>
    <row r="635" spans="1:12" s="6" customFormat="1" ht="26.1" customHeight="1" x14ac:dyDescent="0.2">
      <c r="A635" s="2" t="s">
        <v>1335</v>
      </c>
      <c r="B635" s="2" t="s">
        <v>1073</v>
      </c>
      <c r="C635" s="3" t="s">
        <v>1336</v>
      </c>
      <c r="D635" s="2" t="s">
        <v>57</v>
      </c>
      <c r="E635" s="2" t="s">
        <v>58</v>
      </c>
      <c r="F635" s="12" t="s">
        <v>2513</v>
      </c>
      <c r="G635" s="14" t="str">
        <f>HYPERLINK("https://disk.yandex.ru/i/MNtbvSQ4shYujA","https://disk.yandex.ru/i/MNtbvSQ4shYujA")</f>
        <v>https://disk.yandex.ru/i/MNtbvSQ4shYujA</v>
      </c>
      <c r="H635" s="2" t="s">
        <v>1337</v>
      </c>
      <c r="I635" s="5">
        <v>11000</v>
      </c>
      <c r="J635" s="5">
        <v>5800</v>
      </c>
      <c r="K635" s="2" t="s">
        <v>59</v>
      </c>
      <c r="L635" s="5">
        <v>50000</v>
      </c>
    </row>
    <row r="636" spans="1:12" s="6" customFormat="1" ht="26.1" customHeight="1" x14ac:dyDescent="0.2">
      <c r="A636" s="2" t="s">
        <v>1338</v>
      </c>
      <c r="B636" s="2" t="s">
        <v>1073</v>
      </c>
      <c r="C636" s="3" t="s">
        <v>1336</v>
      </c>
      <c r="D636" s="2" t="s">
        <v>57</v>
      </c>
      <c r="E636" s="2" t="s">
        <v>58</v>
      </c>
      <c r="F636" s="9" t="s">
        <v>2810</v>
      </c>
      <c r="G636" s="14" t="str">
        <f>HYPERLINK("https://disk.yandex.ru/i/MNtbvSQ4shYujA","https://disk.yandex.ru/i/MNtbvSQ4shYujA")</f>
        <v>https://disk.yandex.ru/i/MNtbvSQ4shYujA</v>
      </c>
      <c r="H636" s="2" t="s">
        <v>1337</v>
      </c>
      <c r="I636" s="5">
        <v>11000</v>
      </c>
      <c r="J636" s="5">
        <v>5800</v>
      </c>
      <c r="K636" s="2" t="s">
        <v>59</v>
      </c>
      <c r="L636" s="5">
        <v>50000</v>
      </c>
    </row>
    <row r="637" spans="1:12" s="6" customFormat="1" ht="26.1" customHeight="1" x14ac:dyDescent="0.2">
      <c r="A637" s="2" t="s">
        <v>1339</v>
      </c>
      <c r="B637" s="2" t="s">
        <v>1073</v>
      </c>
      <c r="C637" s="3" t="s">
        <v>1340</v>
      </c>
      <c r="D637" s="2" t="s">
        <v>57</v>
      </c>
      <c r="E637" s="2" t="s">
        <v>58</v>
      </c>
      <c r="F637" s="12" t="s">
        <v>2514</v>
      </c>
      <c r="G637" s="14" t="str">
        <f>HYPERLINK("https://disk.yandex.ru/i/kaLcMdZwyT7-MQ","https://disk.yandex.ru/i/kaLcMdZwyT7-MQ")</f>
        <v>https://disk.yandex.ru/i/kaLcMdZwyT7-MQ</v>
      </c>
      <c r="H637" s="2" t="s">
        <v>1341</v>
      </c>
      <c r="I637" s="5">
        <v>11000</v>
      </c>
      <c r="J637" s="5">
        <v>5800</v>
      </c>
      <c r="K637" s="2" t="s">
        <v>59</v>
      </c>
      <c r="L637" s="5">
        <v>50000</v>
      </c>
    </row>
    <row r="638" spans="1:12" s="6" customFormat="1" ht="26.1" customHeight="1" x14ac:dyDescent="0.2">
      <c r="A638" s="2" t="s">
        <v>1342</v>
      </c>
      <c r="B638" s="2" t="s">
        <v>1073</v>
      </c>
      <c r="C638" s="3" t="s">
        <v>1340</v>
      </c>
      <c r="D638" s="2" t="s">
        <v>57</v>
      </c>
      <c r="E638" s="2" t="s">
        <v>58</v>
      </c>
      <c r="F638" s="12" t="s">
        <v>2515</v>
      </c>
      <c r="G638" s="14" t="str">
        <f>HYPERLINK("https://disk.yandex.ru/i/kaLcMdZwyT7-MQ","https://disk.yandex.ru/i/kaLcMdZwyT7-MQ")</f>
        <v>https://disk.yandex.ru/i/kaLcMdZwyT7-MQ</v>
      </c>
      <c r="H638" s="2" t="s">
        <v>1341</v>
      </c>
      <c r="I638" s="5">
        <v>11000</v>
      </c>
      <c r="J638" s="5">
        <v>5800</v>
      </c>
      <c r="K638" s="2" t="s">
        <v>59</v>
      </c>
      <c r="L638" s="5">
        <v>50000</v>
      </c>
    </row>
    <row r="639" spans="1:12" s="6" customFormat="1" ht="26.1" customHeight="1" x14ac:dyDescent="0.2">
      <c r="A639" s="2" t="s">
        <v>1343</v>
      </c>
      <c r="B639" s="2" t="s">
        <v>1073</v>
      </c>
      <c r="C639" s="3" t="s">
        <v>1344</v>
      </c>
      <c r="D639" s="2" t="s">
        <v>57</v>
      </c>
      <c r="E639" s="2" t="s">
        <v>58</v>
      </c>
      <c r="F639" s="12" t="s">
        <v>2516</v>
      </c>
      <c r="G639" s="14" t="str">
        <f>HYPERLINK("https://disk.yandex.ru/i/NyMoySa2t93NWw","https://disk.yandex.ru/i/NyMoySa2t93NWw")</f>
        <v>https://disk.yandex.ru/i/NyMoySa2t93NWw</v>
      </c>
      <c r="H639" s="2" t="s">
        <v>1345</v>
      </c>
      <c r="I639" s="5">
        <v>11000</v>
      </c>
      <c r="J639" s="5">
        <v>5800</v>
      </c>
      <c r="K639" s="2" t="s">
        <v>59</v>
      </c>
      <c r="L639" s="5">
        <v>50000</v>
      </c>
    </row>
    <row r="640" spans="1:12" s="6" customFormat="1" ht="26.1" customHeight="1" x14ac:dyDescent="0.2">
      <c r="A640" s="2" t="s">
        <v>1346</v>
      </c>
      <c r="B640" s="2" t="s">
        <v>1073</v>
      </c>
      <c r="C640" s="3" t="s">
        <v>1344</v>
      </c>
      <c r="D640" s="2" t="s">
        <v>57</v>
      </c>
      <c r="E640" s="2" t="s">
        <v>58</v>
      </c>
      <c r="F640" s="9" t="s">
        <v>2811</v>
      </c>
      <c r="G640" s="14" t="str">
        <f>HYPERLINK("https://disk.yandex.ru/i/NyMoySa2t93NWw","https://disk.yandex.ru/i/NyMoySa2t93NWw")</f>
        <v>https://disk.yandex.ru/i/NyMoySa2t93NWw</v>
      </c>
      <c r="H640" s="2" t="s">
        <v>1345</v>
      </c>
      <c r="I640" s="5">
        <v>11000</v>
      </c>
      <c r="J640" s="5">
        <v>5800</v>
      </c>
      <c r="K640" s="2" t="s">
        <v>59</v>
      </c>
      <c r="L640" s="5">
        <v>50000</v>
      </c>
    </row>
    <row r="641" spans="1:12" s="6" customFormat="1" ht="26.1" customHeight="1" x14ac:dyDescent="0.2">
      <c r="A641" s="2" t="s">
        <v>1347</v>
      </c>
      <c r="B641" s="2" t="s">
        <v>1073</v>
      </c>
      <c r="C641" s="3" t="s">
        <v>1348</v>
      </c>
      <c r="D641" s="2" t="s">
        <v>57</v>
      </c>
      <c r="E641" s="2" t="s">
        <v>58</v>
      </c>
      <c r="F641" s="9" t="s">
        <v>2517</v>
      </c>
      <c r="G641" s="14" t="str">
        <f>HYPERLINK("https://disk.yandex.ru/i/U0I2ojzBOA3ltA","https://disk.yandex.ru/i/U0I2ojzBOA3ltA")</f>
        <v>https://disk.yandex.ru/i/U0I2ojzBOA3ltA</v>
      </c>
      <c r="H641" s="2" t="s">
        <v>1349</v>
      </c>
      <c r="I641" s="5">
        <v>11000</v>
      </c>
      <c r="J641" s="5">
        <v>5800</v>
      </c>
      <c r="K641" s="2" t="s">
        <v>59</v>
      </c>
      <c r="L641" s="5">
        <v>50000</v>
      </c>
    </row>
    <row r="642" spans="1:12" s="6" customFormat="1" ht="26.1" customHeight="1" x14ac:dyDescent="0.2">
      <c r="A642" s="2" t="s">
        <v>1350</v>
      </c>
      <c r="B642" s="2" t="s">
        <v>1073</v>
      </c>
      <c r="C642" s="3" t="s">
        <v>1348</v>
      </c>
      <c r="D642" s="2" t="s">
        <v>57</v>
      </c>
      <c r="E642" s="2" t="s">
        <v>58</v>
      </c>
      <c r="F642" s="9" t="s">
        <v>2518</v>
      </c>
      <c r="G642" s="14" t="str">
        <f>HYPERLINK("https://disk.yandex.ru/i/U0I2ojzBOA3ltA","https://disk.yandex.ru/i/U0I2ojzBOA3ltA")</f>
        <v>https://disk.yandex.ru/i/U0I2ojzBOA3ltA</v>
      </c>
      <c r="H642" s="2" t="s">
        <v>1349</v>
      </c>
      <c r="I642" s="5">
        <v>11000</v>
      </c>
      <c r="J642" s="5">
        <v>5800</v>
      </c>
      <c r="K642" s="2" t="s">
        <v>59</v>
      </c>
      <c r="L642" s="5">
        <v>50000</v>
      </c>
    </row>
    <row r="643" spans="1:12" s="6" customFormat="1" ht="26.1" customHeight="1" x14ac:dyDescent="0.2">
      <c r="A643" s="2" t="s">
        <v>1351</v>
      </c>
      <c r="B643" s="2" t="s">
        <v>1073</v>
      </c>
      <c r="C643" s="3" t="s">
        <v>1352</v>
      </c>
      <c r="D643" s="2" t="s">
        <v>12</v>
      </c>
      <c r="E643" s="2" t="s">
        <v>13</v>
      </c>
      <c r="F643" s="12" t="s">
        <v>2519</v>
      </c>
      <c r="G643" s="14" t="str">
        <f>HYPERLINK("https://disk.yandex.ru/i/pJ4E0e2CCuNuvA","https://disk.yandex.ru/i/pJ4E0e2CCuNuvA")</f>
        <v>https://disk.yandex.ru/i/pJ4E0e2CCuNuvA</v>
      </c>
      <c r="H643" s="2" t="s">
        <v>1353</v>
      </c>
      <c r="I643" s="4"/>
      <c r="J643" s="4"/>
      <c r="K643" s="2" t="s">
        <v>15</v>
      </c>
      <c r="L643" s="5">
        <v>50000</v>
      </c>
    </row>
    <row r="644" spans="1:12" s="6" customFormat="1" ht="26.1" customHeight="1" x14ac:dyDescent="0.2">
      <c r="A644" s="2" t="s">
        <v>1354</v>
      </c>
      <c r="B644" s="2" t="s">
        <v>1073</v>
      </c>
      <c r="C644" s="3" t="s">
        <v>1352</v>
      </c>
      <c r="D644" s="2" t="s">
        <v>12</v>
      </c>
      <c r="E644" s="2" t="s">
        <v>13</v>
      </c>
      <c r="F644" s="12" t="s">
        <v>2520</v>
      </c>
      <c r="G644" s="14" t="str">
        <f>HYPERLINK("https://disk.yandex.ru/i/pJ4E0e2CCuNuvA","https://disk.yandex.ru/i/pJ4E0e2CCuNuvA")</f>
        <v>https://disk.yandex.ru/i/pJ4E0e2CCuNuvA</v>
      </c>
      <c r="H644" s="2" t="s">
        <v>1353</v>
      </c>
      <c r="I644" s="4"/>
      <c r="J644" s="4"/>
      <c r="K644" s="2" t="s">
        <v>15</v>
      </c>
      <c r="L644" s="5">
        <v>42000</v>
      </c>
    </row>
    <row r="645" spans="1:12" s="6" customFormat="1" ht="26.1" customHeight="1" x14ac:dyDescent="0.2">
      <c r="A645" s="2" t="s">
        <v>1355</v>
      </c>
      <c r="B645" s="2" t="s">
        <v>1073</v>
      </c>
      <c r="C645" s="3" t="s">
        <v>1356</v>
      </c>
      <c r="D645" s="2" t="s">
        <v>12</v>
      </c>
      <c r="E645" s="2" t="s">
        <v>13</v>
      </c>
      <c r="F645" s="12" t="s">
        <v>2521</v>
      </c>
      <c r="G645" s="14" t="str">
        <f>HYPERLINK("https://disk.yandex.ru/i/8JCgeyWdJZaleg","https://disk.yandex.ru/i/8JCgeyWdJZaleg")</f>
        <v>https://disk.yandex.ru/i/8JCgeyWdJZaleg</v>
      </c>
      <c r="H645" s="2" t="s">
        <v>1357</v>
      </c>
      <c r="I645" s="4"/>
      <c r="J645" s="4"/>
      <c r="K645" s="2" t="s">
        <v>15</v>
      </c>
      <c r="L645" s="5">
        <v>42000</v>
      </c>
    </row>
    <row r="646" spans="1:12" s="6" customFormat="1" ht="26.1" customHeight="1" x14ac:dyDescent="0.2">
      <c r="A646" s="2" t="s">
        <v>1358</v>
      </c>
      <c r="B646" s="2" t="s">
        <v>1073</v>
      </c>
      <c r="C646" s="3" t="s">
        <v>1359</v>
      </c>
      <c r="D646" s="2" t="s">
        <v>1079</v>
      </c>
      <c r="E646" s="2" t="s">
        <v>13</v>
      </c>
      <c r="F646" s="12" t="s">
        <v>2522</v>
      </c>
      <c r="G646" s="14" t="str">
        <f>HYPERLINK("https://disk.yandex.ru/i/BnSnOgHXGYy_lw","https://disk.yandex.ru/i/BnSnOgHXGYy_lw")</f>
        <v>https://disk.yandex.ru/i/BnSnOgHXGYy_lw</v>
      </c>
      <c r="H646" s="2" t="s">
        <v>1360</v>
      </c>
      <c r="I646" s="4"/>
      <c r="J646" s="4"/>
      <c r="K646" s="2" t="s">
        <v>15</v>
      </c>
      <c r="L646" s="5">
        <v>42000</v>
      </c>
    </row>
    <row r="647" spans="1:12" s="6" customFormat="1" ht="26.1" customHeight="1" x14ac:dyDescent="0.2">
      <c r="A647" s="2" t="s">
        <v>1361</v>
      </c>
      <c r="B647" s="2" t="s">
        <v>1073</v>
      </c>
      <c r="C647" s="3" t="s">
        <v>1359</v>
      </c>
      <c r="D647" s="2" t="s">
        <v>1079</v>
      </c>
      <c r="E647" s="2" t="s">
        <v>13</v>
      </c>
      <c r="F647" s="12" t="s">
        <v>2523</v>
      </c>
      <c r="G647" s="14" t="str">
        <f>HYPERLINK("https://disk.yandex.ru/i/BnSnOgHXGYy_lw","https://disk.yandex.ru/i/BnSnOgHXGYy_lw")</f>
        <v>https://disk.yandex.ru/i/BnSnOgHXGYy_lw</v>
      </c>
      <c r="H647" s="2" t="s">
        <v>1360</v>
      </c>
      <c r="I647" s="4"/>
      <c r="J647" s="4"/>
      <c r="K647" s="2" t="s">
        <v>15</v>
      </c>
      <c r="L647" s="5">
        <v>42000</v>
      </c>
    </row>
    <row r="648" spans="1:12" s="6" customFormat="1" ht="26.1" customHeight="1" x14ac:dyDescent="0.2">
      <c r="A648" s="2" t="s">
        <v>1362</v>
      </c>
      <c r="B648" s="2" t="s">
        <v>1073</v>
      </c>
      <c r="C648" s="3" t="s">
        <v>1363</v>
      </c>
      <c r="D648" s="2" t="s">
        <v>1079</v>
      </c>
      <c r="E648" s="2" t="s">
        <v>13</v>
      </c>
      <c r="F648" s="12" t="s">
        <v>2524</v>
      </c>
      <c r="G648" s="14" t="str">
        <f>HYPERLINK("https://disk.yandex.ru/i/SasXPmXRwZxJMw","https://disk.yandex.ru/i/SasXPmXRwZxJMw")</f>
        <v>https://disk.yandex.ru/i/SasXPmXRwZxJMw</v>
      </c>
      <c r="H648" s="2" t="s">
        <v>1364</v>
      </c>
      <c r="I648" s="4"/>
      <c r="J648" s="4"/>
      <c r="K648" s="2" t="s">
        <v>15</v>
      </c>
      <c r="L648" s="5">
        <v>42000</v>
      </c>
    </row>
    <row r="649" spans="1:12" s="6" customFormat="1" ht="26.1" customHeight="1" x14ac:dyDescent="0.2">
      <c r="A649" s="2" t="s">
        <v>1365</v>
      </c>
      <c r="B649" s="2" t="s">
        <v>1073</v>
      </c>
      <c r="C649" s="3" t="s">
        <v>1363</v>
      </c>
      <c r="D649" s="2" t="s">
        <v>1079</v>
      </c>
      <c r="E649" s="2" t="s">
        <v>13</v>
      </c>
      <c r="F649" s="12" t="s">
        <v>2525</v>
      </c>
      <c r="G649" s="14" t="str">
        <f>HYPERLINK("https://disk.yandex.ru/i/SasXPmXRwZxJMw","https://disk.yandex.ru/i/SasXPmXRwZxJMw")</f>
        <v>https://disk.yandex.ru/i/SasXPmXRwZxJMw</v>
      </c>
      <c r="H649" s="2" t="s">
        <v>1364</v>
      </c>
      <c r="I649" s="4"/>
      <c r="J649" s="4"/>
      <c r="K649" s="2" t="s">
        <v>15</v>
      </c>
      <c r="L649" s="5">
        <v>42000</v>
      </c>
    </row>
    <row r="650" spans="1:12" s="6" customFormat="1" ht="26.1" customHeight="1" x14ac:dyDescent="0.2">
      <c r="A650" s="2" t="s">
        <v>1366</v>
      </c>
      <c r="B650" s="2" t="s">
        <v>1073</v>
      </c>
      <c r="C650" s="3" t="s">
        <v>1367</v>
      </c>
      <c r="D650" s="2" t="s">
        <v>1079</v>
      </c>
      <c r="E650" s="2" t="s">
        <v>13</v>
      </c>
      <c r="F650" s="12" t="s">
        <v>2526</v>
      </c>
      <c r="G650" s="14" t="str">
        <f>HYPERLINK("https://disk.yandex.ru/i/Tl38-yPJPF7BwA","https://disk.yandex.ru/i/Tl38-yPJPF7BwA")</f>
        <v>https://disk.yandex.ru/i/Tl38-yPJPF7BwA</v>
      </c>
      <c r="H650" s="2" t="s">
        <v>1368</v>
      </c>
      <c r="I650" s="4"/>
      <c r="J650" s="4"/>
      <c r="K650" s="2" t="s">
        <v>15</v>
      </c>
      <c r="L650" s="5">
        <v>48000</v>
      </c>
    </row>
    <row r="651" spans="1:12" s="6" customFormat="1" ht="26.1" customHeight="1" x14ac:dyDescent="0.2">
      <c r="A651" s="2" t="s">
        <v>1369</v>
      </c>
      <c r="B651" s="2" t="s">
        <v>1073</v>
      </c>
      <c r="C651" s="3" t="s">
        <v>1367</v>
      </c>
      <c r="D651" s="2" t="s">
        <v>1079</v>
      </c>
      <c r="E651" s="2" t="s">
        <v>13</v>
      </c>
      <c r="F651" s="12" t="s">
        <v>2527</v>
      </c>
      <c r="G651" s="14" t="str">
        <f>HYPERLINK("https://disk.yandex.ru/i/Tl38-yPJPF7BwA","https://disk.yandex.ru/i/Tl38-yPJPF7BwA")</f>
        <v>https://disk.yandex.ru/i/Tl38-yPJPF7BwA</v>
      </c>
      <c r="H651" s="2" t="s">
        <v>1368</v>
      </c>
      <c r="I651" s="4"/>
      <c r="J651" s="4"/>
      <c r="K651" s="2" t="s">
        <v>15</v>
      </c>
      <c r="L651" s="5">
        <v>48000</v>
      </c>
    </row>
    <row r="652" spans="1:12" s="6" customFormat="1" ht="26.1" customHeight="1" x14ac:dyDescent="0.2">
      <c r="A652" s="2" t="s">
        <v>1370</v>
      </c>
      <c r="B652" s="2" t="s">
        <v>1073</v>
      </c>
      <c r="C652" s="3" t="s">
        <v>1371</v>
      </c>
      <c r="D652" s="2" t="s">
        <v>1079</v>
      </c>
      <c r="E652" s="2" t="s">
        <v>13</v>
      </c>
      <c r="F652" s="12" t="s">
        <v>2528</v>
      </c>
      <c r="G652" s="14" t="str">
        <f>HYPERLINK("https://disk.yandex.ru/i/Ys4o0sDwVwqoOQ","https://disk.yandex.ru/i/Ys4o0sDwVwqoOQ")</f>
        <v>https://disk.yandex.ru/i/Ys4o0sDwVwqoOQ</v>
      </c>
      <c r="H652" s="2" t="s">
        <v>1372</v>
      </c>
      <c r="I652" s="4"/>
      <c r="J652" s="4"/>
      <c r="K652" s="2" t="s">
        <v>15</v>
      </c>
      <c r="L652" s="5">
        <v>48000</v>
      </c>
    </row>
    <row r="653" spans="1:12" s="6" customFormat="1" ht="26.1" customHeight="1" x14ac:dyDescent="0.2">
      <c r="A653" s="2" t="s">
        <v>1373</v>
      </c>
      <c r="B653" s="2" t="s">
        <v>1073</v>
      </c>
      <c r="C653" s="3" t="s">
        <v>1371</v>
      </c>
      <c r="D653" s="2" t="s">
        <v>1079</v>
      </c>
      <c r="E653" s="2" t="s">
        <v>13</v>
      </c>
      <c r="F653" s="12" t="s">
        <v>2529</v>
      </c>
      <c r="G653" s="14" t="str">
        <f>HYPERLINK("https://disk.yandex.ru/i/Ys4o0sDwVwqoOQ","https://disk.yandex.ru/i/Ys4o0sDwVwqoOQ")</f>
        <v>https://disk.yandex.ru/i/Ys4o0sDwVwqoOQ</v>
      </c>
      <c r="H653" s="2" t="s">
        <v>1372</v>
      </c>
      <c r="I653" s="4"/>
      <c r="J653" s="4"/>
      <c r="K653" s="2" t="s">
        <v>15</v>
      </c>
      <c r="L653" s="5">
        <v>48000</v>
      </c>
    </row>
    <row r="654" spans="1:12" s="6" customFormat="1" ht="26.1" customHeight="1" x14ac:dyDescent="0.2">
      <c r="A654" s="2" t="s">
        <v>1374</v>
      </c>
      <c r="B654" s="2" t="s">
        <v>1073</v>
      </c>
      <c r="C654" s="3" t="s">
        <v>1375</v>
      </c>
      <c r="D654" s="2" t="s">
        <v>12</v>
      </c>
      <c r="E654" s="2" t="s">
        <v>13</v>
      </c>
      <c r="F654" s="12" t="s">
        <v>2530</v>
      </c>
      <c r="G654" s="14" t="str">
        <f>HYPERLINK("https://disk.yandex.ru/i/vSOGsuuDr8LOEQ","https://disk.yandex.ru/i/vSOGsuuDr8LOEQ")</f>
        <v>https://disk.yandex.ru/i/vSOGsuuDr8LOEQ</v>
      </c>
      <c r="H654" s="2" t="s">
        <v>1376</v>
      </c>
      <c r="I654" s="4"/>
      <c r="J654" s="4"/>
      <c r="K654" s="2" t="s">
        <v>15</v>
      </c>
      <c r="L654" s="5">
        <v>42000</v>
      </c>
    </row>
    <row r="655" spans="1:12" s="6" customFormat="1" ht="26.1" customHeight="1" x14ac:dyDescent="0.2">
      <c r="A655" s="2" t="s">
        <v>1377</v>
      </c>
      <c r="B655" s="2" t="s">
        <v>1073</v>
      </c>
      <c r="C655" s="3" t="s">
        <v>1375</v>
      </c>
      <c r="D655" s="2" t="s">
        <v>12</v>
      </c>
      <c r="E655" s="2" t="s">
        <v>13</v>
      </c>
      <c r="F655" s="12" t="s">
        <v>2531</v>
      </c>
      <c r="G655" s="14" t="str">
        <f>HYPERLINK("https://disk.yandex.ru/i/vSOGsuuDr8LOEQ","https://disk.yandex.ru/i/vSOGsuuDr8LOEQ")</f>
        <v>https://disk.yandex.ru/i/vSOGsuuDr8LOEQ</v>
      </c>
      <c r="H655" s="2" t="s">
        <v>1376</v>
      </c>
      <c r="I655" s="4"/>
      <c r="J655" s="4"/>
      <c r="K655" s="2" t="s">
        <v>15</v>
      </c>
      <c r="L655" s="5">
        <v>42000</v>
      </c>
    </row>
    <row r="656" spans="1:12" s="6" customFormat="1" ht="26.1" customHeight="1" x14ac:dyDescent="0.2">
      <c r="A656" s="2" t="s">
        <v>1378</v>
      </c>
      <c r="B656" s="2" t="s">
        <v>1073</v>
      </c>
      <c r="C656" s="3" t="s">
        <v>1379</v>
      </c>
      <c r="D656" s="2" t="s">
        <v>12</v>
      </c>
      <c r="E656" s="2" t="s">
        <v>13</v>
      </c>
      <c r="F656" s="12" t="s">
        <v>2532</v>
      </c>
      <c r="G656" s="14" t="str">
        <f>HYPERLINK("https://disk.yandex.ru/i/gnyMED7tniupog","https://disk.yandex.ru/i/gnyMED7tniupog")</f>
        <v>https://disk.yandex.ru/i/gnyMED7tniupog</v>
      </c>
      <c r="H656" s="2" t="s">
        <v>1380</v>
      </c>
      <c r="I656" s="4"/>
      <c r="J656" s="4"/>
      <c r="K656" s="2" t="s">
        <v>15</v>
      </c>
      <c r="L656" s="5">
        <v>54000</v>
      </c>
    </row>
    <row r="657" spans="1:12" s="6" customFormat="1" ht="26.1" customHeight="1" x14ac:dyDescent="0.2">
      <c r="A657" s="2" t="s">
        <v>1381</v>
      </c>
      <c r="B657" s="2" t="s">
        <v>1073</v>
      </c>
      <c r="C657" s="3" t="s">
        <v>1382</v>
      </c>
      <c r="D657" s="2" t="s">
        <v>12</v>
      </c>
      <c r="E657" s="2" t="s">
        <v>13</v>
      </c>
      <c r="F657" s="12" t="s">
        <v>2533</v>
      </c>
      <c r="G657" s="14" t="str">
        <f>HYPERLINK("https://disk.yandex.ru/i/d_aL0Dg30gSuRA","https://disk.yandex.ru/i/d_aL0Dg30gSuRA")</f>
        <v>https://disk.yandex.ru/i/d_aL0Dg30gSuRA</v>
      </c>
      <c r="H657" s="2" t="s">
        <v>1383</v>
      </c>
      <c r="I657" s="4"/>
      <c r="J657" s="4"/>
      <c r="K657" s="2" t="s">
        <v>15</v>
      </c>
      <c r="L657" s="5">
        <v>60000</v>
      </c>
    </row>
    <row r="658" spans="1:12" s="6" customFormat="1" ht="26.1" customHeight="1" x14ac:dyDescent="0.2">
      <c r="A658" s="2" t="s">
        <v>1384</v>
      </c>
      <c r="B658" s="2" t="s">
        <v>1073</v>
      </c>
      <c r="C658" s="3" t="s">
        <v>1382</v>
      </c>
      <c r="D658" s="2" t="s">
        <v>57</v>
      </c>
      <c r="E658" s="2" t="s">
        <v>58</v>
      </c>
      <c r="F658" s="9" t="s">
        <v>2534</v>
      </c>
      <c r="G658" s="14" t="str">
        <f>HYPERLINK("https://disk.yandex.ru/i/d_aL0Dg30gSuRA","https://disk.yandex.ru/i/d_aL0Dg30gSuRA")</f>
        <v>https://disk.yandex.ru/i/d_aL0Dg30gSuRA</v>
      </c>
      <c r="H658" s="2" t="s">
        <v>1383</v>
      </c>
      <c r="I658" s="5">
        <v>11000</v>
      </c>
      <c r="J658" s="5">
        <v>5800</v>
      </c>
      <c r="K658" s="2" t="s">
        <v>15</v>
      </c>
      <c r="L658" s="5">
        <v>72000</v>
      </c>
    </row>
    <row r="659" spans="1:12" s="6" customFormat="1" ht="26.1" customHeight="1" x14ac:dyDescent="0.2">
      <c r="A659" s="2" t="s">
        <v>1385</v>
      </c>
      <c r="B659" s="2" t="s">
        <v>1073</v>
      </c>
      <c r="C659" s="3" t="s">
        <v>1386</v>
      </c>
      <c r="D659" s="2" t="s">
        <v>12</v>
      </c>
      <c r="E659" s="2" t="s">
        <v>13</v>
      </c>
      <c r="F659" s="12" t="s">
        <v>2535</v>
      </c>
      <c r="G659" s="14" t="str">
        <f>HYPERLINK("https://disk.yandex.ru/i/uYX8bsGgRaOgcQ","https://disk.yandex.ru/i/uYX8bsGgRaOgcQ")</f>
        <v>https://disk.yandex.ru/i/uYX8bsGgRaOgcQ</v>
      </c>
      <c r="H659" s="2" t="s">
        <v>1387</v>
      </c>
      <c r="I659" s="4"/>
      <c r="J659" s="4"/>
      <c r="K659" s="2" t="s">
        <v>15</v>
      </c>
      <c r="L659" s="5">
        <v>48000</v>
      </c>
    </row>
    <row r="660" spans="1:12" s="6" customFormat="1" ht="26.1" customHeight="1" x14ac:dyDescent="0.2">
      <c r="A660" s="2" t="s">
        <v>1388</v>
      </c>
      <c r="B660" s="2" t="s">
        <v>1073</v>
      </c>
      <c r="C660" s="3" t="s">
        <v>1386</v>
      </c>
      <c r="D660" s="2" t="s">
        <v>57</v>
      </c>
      <c r="E660" s="2" t="s">
        <v>58</v>
      </c>
      <c r="F660" s="9" t="s">
        <v>2536</v>
      </c>
      <c r="G660" s="14" t="str">
        <f>HYPERLINK("https://disk.yandex.ru/i/uYX8bsGgRaOgcQ","https://disk.yandex.ru/i/uYX8bsGgRaOgcQ")</f>
        <v>https://disk.yandex.ru/i/uYX8bsGgRaOgcQ</v>
      </c>
      <c r="H660" s="2" t="s">
        <v>1387</v>
      </c>
      <c r="I660" s="5">
        <v>11000</v>
      </c>
      <c r="J660" s="5">
        <v>5800</v>
      </c>
      <c r="K660" s="2" t="s">
        <v>15</v>
      </c>
      <c r="L660" s="5">
        <v>50000</v>
      </c>
    </row>
    <row r="661" spans="1:12" s="6" customFormat="1" ht="26.1" customHeight="1" x14ac:dyDescent="0.2">
      <c r="A661" s="2" t="s">
        <v>1389</v>
      </c>
      <c r="B661" s="2" t="s">
        <v>1073</v>
      </c>
      <c r="C661" s="3" t="s">
        <v>1390</v>
      </c>
      <c r="D661" s="2" t="s">
        <v>1079</v>
      </c>
      <c r="E661" s="2" t="s">
        <v>13</v>
      </c>
      <c r="F661" s="9" t="s">
        <v>2812</v>
      </c>
      <c r="G661" s="14" t="str">
        <f>HYPERLINK("https://disk.yandex.ru/i/juyTWfuxoslbIg","https://disk.yandex.ru/i/juyTWfuxoslbIg")</f>
        <v>https://disk.yandex.ru/i/juyTWfuxoslbIg</v>
      </c>
      <c r="H661" s="2" t="s">
        <v>1391</v>
      </c>
      <c r="I661" s="4"/>
      <c r="J661" s="4"/>
      <c r="K661" s="2" t="s">
        <v>15</v>
      </c>
      <c r="L661" s="5">
        <v>48000</v>
      </c>
    </row>
    <row r="662" spans="1:12" s="6" customFormat="1" ht="26.1" customHeight="1" x14ac:dyDescent="0.2">
      <c r="A662" s="2" t="s">
        <v>1392</v>
      </c>
      <c r="B662" s="2" t="s">
        <v>1073</v>
      </c>
      <c r="C662" s="3" t="s">
        <v>1390</v>
      </c>
      <c r="D662" s="2" t="s">
        <v>1079</v>
      </c>
      <c r="E662" s="2" t="s">
        <v>13</v>
      </c>
      <c r="F662" s="9" t="s">
        <v>2813</v>
      </c>
      <c r="G662" s="14" t="str">
        <f>HYPERLINK("https://disk.yandex.ru/i/juyTWfuxoslbIg","https://disk.yandex.ru/i/juyTWfuxoslbIg")</f>
        <v>https://disk.yandex.ru/i/juyTWfuxoslbIg</v>
      </c>
      <c r="H662" s="2" t="s">
        <v>1391</v>
      </c>
      <c r="I662" s="4"/>
      <c r="J662" s="4"/>
      <c r="K662" s="2" t="s">
        <v>15</v>
      </c>
      <c r="L662" s="5">
        <v>48000</v>
      </c>
    </row>
    <row r="663" spans="1:12" s="6" customFormat="1" ht="26.1" customHeight="1" x14ac:dyDescent="0.2">
      <c r="A663" s="2" t="s">
        <v>1393</v>
      </c>
      <c r="B663" s="2" t="s">
        <v>1073</v>
      </c>
      <c r="C663" s="3" t="s">
        <v>1394</v>
      </c>
      <c r="D663" s="2" t="s">
        <v>12</v>
      </c>
      <c r="E663" s="2" t="s">
        <v>13</v>
      </c>
      <c r="F663" s="12" t="s">
        <v>2537</v>
      </c>
      <c r="G663" s="14" t="str">
        <f>HYPERLINK("https://disk.yandex.ru/i/VqTE78YOud00Yw","https://disk.yandex.ru/i/VqTE78YOud00Yw")</f>
        <v>https://disk.yandex.ru/i/VqTE78YOud00Yw</v>
      </c>
      <c r="H663" s="2" t="s">
        <v>1395</v>
      </c>
      <c r="I663" s="4"/>
      <c r="J663" s="4"/>
      <c r="K663" s="2" t="s">
        <v>15</v>
      </c>
      <c r="L663" s="5">
        <v>65000</v>
      </c>
    </row>
    <row r="664" spans="1:12" s="6" customFormat="1" ht="26.1" customHeight="1" x14ac:dyDescent="0.2">
      <c r="A664" s="2" t="s">
        <v>1396</v>
      </c>
      <c r="B664" s="2" t="s">
        <v>1073</v>
      </c>
      <c r="C664" s="3" t="s">
        <v>1394</v>
      </c>
      <c r="D664" s="2" t="s">
        <v>12</v>
      </c>
      <c r="E664" s="2" t="s">
        <v>13</v>
      </c>
      <c r="F664" s="12" t="s">
        <v>2538</v>
      </c>
      <c r="G664" s="14" t="str">
        <f>HYPERLINK("https://disk.yandex.ru/i/VqTE78YOud00Yw","https://disk.yandex.ru/i/VqTE78YOud00Yw")</f>
        <v>https://disk.yandex.ru/i/VqTE78YOud00Yw</v>
      </c>
      <c r="H664" s="2" t="s">
        <v>1395</v>
      </c>
      <c r="I664" s="4"/>
      <c r="J664" s="4"/>
      <c r="K664" s="2" t="s">
        <v>15</v>
      </c>
      <c r="L664" s="5">
        <v>65000</v>
      </c>
    </row>
    <row r="665" spans="1:12" s="6" customFormat="1" ht="26.1" customHeight="1" x14ac:dyDescent="0.2">
      <c r="A665" s="2" t="s">
        <v>1397</v>
      </c>
      <c r="B665" s="2" t="s">
        <v>1073</v>
      </c>
      <c r="C665" s="3" t="s">
        <v>1398</v>
      </c>
      <c r="D665" s="2" t="s">
        <v>12</v>
      </c>
      <c r="E665" s="2" t="s">
        <v>13</v>
      </c>
      <c r="F665" s="12" t="s">
        <v>2539</v>
      </c>
      <c r="G665" s="14" t="str">
        <f>HYPERLINK("https://disk.yandex.ru/i/y_H2V1TCO3ZS4A","https://disk.yandex.ru/i/y_H2V1TCO3ZS4A")</f>
        <v>https://disk.yandex.ru/i/y_H2V1TCO3ZS4A</v>
      </c>
      <c r="H665" s="2" t="s">
        <v>1399</v>
      </c>
      <c r="I665" s="4"/>
      <c r="J665" s="4"/>
      <c r="K665" s="2" t="s">
        <v>15</v>
      </c>
      <c r="L665" s="5">
        <v>54000</v>
      </c>
    </row>
    <row r="666" spans="1:12" s="6" customFormat="1" ht="26.1" customHeight="1" x14ac:dyDescent="0.2">
      <c r="A666" s="2" t="s">
        <v>1400</v>
      </c>
      <c r="B666" s="2" t="s">
        <v>1073</v>
      </c>
      <c r="C666" s="3" t="s">
        <v>1398</v>
      </c>
      <c r="D666" s="2" t="s">
        <v>12</v>
      </c>
      <c r="E666" s="2" t="s">
        <v>13</v>
      </c>
      <c r="F666" s="12" t="s">
        <v>2540</v>
      </c>
      <c r="G666" s="14" t="str">
        <f>HYPERLINK("https://disk.yandex.ru/i/y_H2V1TCO3ZS4A","https://disk.yandex.ru/i/y_H2V1TCO3ZS4A")</f>
        <v>https://disk.yandex.ru/i/y_H2V1TCO3ZS4A</v>
      </c>
      <c r="H666" s="2" t="s">
        <v>1399</v>
      </c>
      <c r="I666" s="4"/>
      <c r="J666" s="4"/>
      <c r="K666" s="2" t="s">
        <v>15</v>
      </c>
      <c r="L666" s="5">
        <v>48000</v>
      </c>
    </row>
    <row r="667" spans="1:12" s="6" customFormat="1" ht="26.1" customHeight="1" x14ac:dyDescent="0.2">
      <c r="A667" s="2" t="s">
        <v>1401</v>
      </c>
      <c r="B667" s="2" t="s">
        <v>1073</v>
      </c>
      <c r="C667" s="3" t="s">
        <v>1402</v>
      </c>
      <c r="D667" s="2" t="s">
        <v>12</v>
      </c>
      <c r="E667" s="2" t="s">
        <v>13</v>
      </c>
      <c r="F667" s="12" t="s">
        <v>2541</v>
      </c>
      <c r="G667" s="14" t="str">
        <f>HYPERLINK("https://disk.yandex.ru/i/dLQ7rOR1G9LQjw","https://disk.yandex.ru/i/dLQ7rOR1G9LQjw")</f>
        <v>https://disk.yandex.ru/i/dLQ7rOR1G9LQjw</v>
      </c>
      <c r="H667" s="2" t="s">
        <v>1403</v>
      </c>
      <c r="I667" s="4"/>
      <c r="J667" s="4"/>
      <c r="K667" s="2" t="s">
        <v>15</v>
      </c>
      <c r="L667" s="5">
        <v>54000</v>
      </c>
    </row>
    <row r="668" spans="1:12" s="6" customFormat="1" ht="26.1" customHeight="1" x14ac:dyDescent="0.2">
      <c r="A668" s="2" t="s">
        <v>1404</v>
      </c>
      <c r="B668" s="2" t="s">
        <v>1073</v>
      </c>
      <c r="C668" s="3" t="s">
        <v>1405</v>
      </c>
      <c r="D668" s="2" t="s">
        <v>12</v>
      </c>
      <c r="E668" s="2" t="s">
        <v>13</v>
      </c>
      <c r="F668" s="12" t="s">
        <v>2542</v>
      </c>
      <c r="G668" s="14" t="str">
        <f>HYPERLINK("https://disk.yandex.ru/i/iIEMkDsWMVEi7w","https://disk.yandex.ru/i/iIEMkDsWMVEi7w")</f>
        <v>https://disk.yandex.ru/i/iIEMkDsWMVEi7w</v>
      </c>
      <c r="H668" s="2" t="s">
        <v>1406</v>
      </c>
      <c r="I668" s="4"/>
      <c r="J668" s="4"/>
      <c r="K668" s="2" t="s">
        <v>15</v>
      </c>
      <c r="L668" s="5">
        <v>54000</v>
      </c>
    </row>
    <row r="669" spans="1:12" s="6" customFormat="1" ht="26.1" customHeight="1" x14ac:dyDescent="0.2">
      <c r="A669" s="2" t="s">
        <v>1407</v>
      </c>
      <c r="B669" s="2" t="s">
        <v>1073</v>
      </c>
      <c r="C669" s="3" t="s">
        <v>1408</v>
      </c>
      <c r="D669" s="2" t="s">
        <v>12</v>
      </c>
      <c r="E669" s="2" t="s">
        <v>13</v>
      </c>
      <c r="F669" s="12" t="s">
        <v>2543</v>
      </c>
      <c r="G669" s="14" t="str">
        <f>HYPERLINK("https://disk.yandex.ru/i/-tdnGudqv78bUg","https://disk.yandex.ru/i/-tdnGudqv78bUg")</f>
        <v>https://disk.yandex.ru/i/-tdnGudqv78bUg</v>
      </c>
      <c r="H669" s="2" t="s">
        <v>1409</v>
      </c>
      <c r="I669" s="4"/>
      <c r="J669" s="4"/>
      <c r="K669" s="2" t="s">
        <v>15</v>
      </c>
      <c r="L669" s="5">
        <v>72000</v>
      </c>
    </row>
    <row r="670" spans="1:12" s="6" customFormat="1" ht="26.1" customHeight="1" x14ac:dyDescent="0.2">
      <c r="A670" s="2" t="s">
        <v>1410</v>
      </c>
      <c r="B670" s="2" t="s">
        <v>1073</v>
      </c>
      <c r="C670" s="3" t="s">
        <v>1408</v>
      </c>
      <c r="D670" s="2" t="s">
        <v>12</v>
      </c>
      <c r="E670" s="2" t="s">
        <v>13</v>
      </c>
      <c r="F670" s="12" t="s">
        <v>2544</v>
      </c>
      <c r="G670" s="14" t="str">
        <f>HYPERLINK("https://disk.yandex.ru/i/-tdnGudqv78bUg","https://disk.yandex.ru/i/-tdnGudqv78bUg")</f>
        <v>https://disk.yandex.ru/i/-tdnGudqv78bUg</v>
      </c>
      <c r="H670" s="2" t="s">
        <v>1409</v>
      </c>
      <c r="I670" s="4"/>
      <c r="J670" s="4"/>
      <c r="K670" s="2" t="s">
        <v>15</v>
      </c>
      <c r="L670" s="5">
        <v>54000</v>
      </c>
    </row>
    <row r="671" spans="1:12" s="6" customFormat="1" ht="26.1" customHeight="1" x14ac:dyDescent="0.2">
      <c r="A671" s="2" t="s">
        <v>1411</v>
      </c>
      <c r="B671" s="2" t="s">
        <v>1073</v>
      </c>
      <c r="C671" s="3" t="s">
        <v>1412</v>
      </c>
      <c r="D671" s="2" t="s">
        <v>1079</v>
      </c>
      <c r="E671" s="2" t="s">
        <v>13</v>
      </c>
      <c r="F671" s="12" t="s">
        <v>2545</v>
      </c>
      <c r="G671" s="14" t="str">
        <f>HYPERLINK("https://disk.yandex.ru/i/Q4MB44EbsMKc3A","https://disk.yandex.ru/i/Q4MB44EbsMKc3A")</f>
        <v>https://disk.yandex.ru/i/Q4MB44EbsMKc3A</v>
      </c>
      <c r="H671" s="2" t="s">
        <v>1413</v>
      </c>
      <c r="I671" s="4"/>
      <c r="J671" s="4"/>
      <c r="K671" s="2" t="s">
        <v>15</v>
      </c>
      <c r="L671" s="5">
        <v>60000</v>
      </c>
    </row>
    <row r="672" spans="1:12" s="6" customFormat="1" ht="26.1" customHeight="1" x14ac:dyDescent="0.2">
      <c r="A672" s="2" t="s">
        <v>1414</v>
      </c>
      <c r="B672" s="2" t="s">
        <v>1073</v>
      </c>
      <c r="C672" s="3" t="s">
        <v>1412</v>
      </c>
      <c r="D672" s="2" t="s">
        <v>1079</v>
      </c>
      <c r="E672" s="2" t="s">
        <v>13</v>
      </c>
      <c r="F672" s="12" t="s">
        <v>2546</v>
      </c>
      <c r="G672" s="14" t="str">
        <f>HYPERLINK("https://disk.yandex.ru/i/Q4MB44EbsMKc3A","https://disk.yandex.ru/i/Q4MB44EbsMKc3A")</f>
        <v>https://disk.yandex.ru/i/Q4MB44EbsMKc3A</v>
      </c>
      <c r="H672" s="2" t="s">
        <v>1413</v>
      </c>
      <c r="I672" s="4"/>
      <c r="J672" s="4"/>
      <c r="K672" s="2" t="s">
        <v>15</v>
      </c>
      <c r="L672" s="5">
        <v>54000</v>
      </c>
    </row>
    <row r="673" spans="1:12" s="6" customFormat="1" ht="26.1" customHeight="1" x14ac:dyDescent="0.2">
      <c r="A673" s="2" t="s">
        <v>1415</v>
      </c>
      <c r="B673" s="2" t="s">
        <v>1073</v>
      </c>
      <c r="C673" s="3" t="s">
        <v>1416</v>
      </c>
      <c r="D673" s="2" t="s">
        <v>1079</v>
      </c>
      <c r="E673" s="2" t="s">
        <v>13</v>
      </c>
      <c r="F673" s="12" t="s">
        <v>2547</v>
      </c>
      <c r="G673" s="14" t="str">
        <f>HYPERLINK("https://disk.yandex.ru/i/1OuQD9qdG7lkpg","https://disk.yandex.ru/i/1OuQD9qdG7lkpg")</f>
        <v>https://disk.yandex.ru/i/1OuQD9qdG7lkpg</v>
      </c>
      <c r="H673" s="2" t="s">
        <v>1417</v>
      </c>
      <c r="I673" s="4"/>
      <c r="J673" s="4"/>
      <c r="K673" s="2" t="s">
        <v>15</v>
      </c>
      <c r="L673" s="5">
        <v>65000</v>
      </c>
    </row>
    <row r="674" spans="1:12" s="6" customFormat="1" ht="26.1" customHeight="1" x14ac:dyDescent="0.2">
      <c r="A674" s="2" t="s">
        <v>1418</v>
      </c>
      <c r="B674" s="2" t="s">
        <v>1073</v>
      </c>
      <c r="C674" s="3" t="s">
        <v>1416</v>
      </c>
      <c r="D674" s="2" t="s">
        <v>1079</v>
      </c>
      <c r="E674" s="2" t="s">
        <v>13</v>
      </c>
      <c r="F674" s="12" t="s">
        <v>2548</v>
      </c>
      <c r="G674" s="14" t="str">
        <f>HYPERLINK("https://disk.yandex.ru/i/1OuQD9qdG7lkpg","https://disk.yandex.ru/i/1OuQD9qdG7lkpg")</f>
        <v>https://disk.yandex.ru/i/1OuQD9qdG7lkpg</v>
      </c>
      <c r="H674" s="2" t="s">
        <v>1417</v>
      </c>
      <c r="I674" s="4"/>
      <c r="J674" s="4"/>
      <c r="K674" s="2" t="s">
        <v>15</v>
      </c>
      <c r="L674" s="5">
        <v>65000</v>
      </c>
    </row>
    <row r="675" spans="1:12" s="6" customFormat="1" ht="26.1" customHeight="1" x14ac:dyDescent="0.2">
      <c r="A675" s="2" t="s">
        <v>1419</v>
      </c>
      <c r="B675" s="2" t="s">
        <v>1073</v>
      </c>
      <c r="C675" s="3" t="s">
        <v>1420</v>
      </c>
      <c r="D675" s="2" t="s">
        <v>1079</v>
      </c>
      <c r="E675" s="2" t="s">
        <v>13</v>
      </c>
      <c r="F675" s="12" t="s">
        <v>2549</v>
      </c>
      <c r="G675" s="14" t="str">
        <f>HYPERLINK("https://disk.yandex.ru/i/5l69_z6_ipzPYQ","https://disk.yandex.ru/i/5l69_z6_ipzPYQ")</f>
        <v>https://disk.yandex.ru/i/5l69_z6_ipzPYQ</v>
      </c>
      <c r="H675" s="2" t="s">
        <v>1421</v>
      </c>
      <c r="I675" s="4"/>
      <c r="J675" s="4"/>
      <c r="K675" s="2" t="s">
        <v>15</v>
      </c>
      <c r="L675" s="5">
        <v>65000</v>
      </c>
    </row>
    <row r="676" spans="1:12" s="6" customFormat="1" ht="26.1" customHeight="1" x14ac:dyDescent="0.2">
      <c r="A676" s="2" t="s">
        <v>1422</v>
      </c>
      <c r="B676" s="2" t="s">
        <v>1073</v>
      </c>
      <c r="C676" s="3" t="s">
        <v>1420</v>
      </c>
      <c r="D676" s="2" t="s">
        <v>1079</v>
      </c>
      <c r="E676" s="2" t="s">
        <v>13</v>
      </c>
      <c r="F676" s="12" t="s">
        <v>2550</v>
      </c>
      <c r="G676" s="14" t="str">
        <f>HYPERLINK("https://disk.yandex.ru/i/5l69_z6_ipzPYQ","https://disk.yandex.ru/i/5l69_z6_ipzPYQ")</f>
        <v>https://disk.yandex.ru/i/5l69_z6_ipzPYQ</v>
      </c>
      <c r="H676" s="2" t="s">
        <v>1421</v>
      </c>
      <c r="I676" s="4"/>
      <c r="J676" s="4"/>
      <c r="K676" s="2" t="s">
        <v>15</v>
      </c>
      <c r="L676" s="5">
        <v>65000</v>
      </c>
    </row>
    <row r="677" spans="1:12" s="6" customFormat="1" ht="26.1" customHeight="1" x14ac:dyDescent="0.2">
      <c r="A677" s="2" t="s">
        <v>1423</v>
      </c>
      <c r="B677" s="2" t="s">
        <v>1073</v>
      </c>
      <c r="C677" s="3" t="s">
        <v>1424</v>
      </c>
      <c r="D677" s="2" t="s">
        <v>1079</v>
      </c>
      <c r="E677" s="2" t="s">
        <v>13</v>
      </c>
      <c r="F677" s="12" t="s">
        <v>2551</v>
      </c>
      <c r="G677" s="14" t="str">
        <f>HYPERLINK("https://disk.yandex.ru/i/mTvGrKdOGQtHpw","https://disk.yandex.ru/i/mTvGrKdOGQtHpw")</f>
        <v>https://disk.yandex.ru/i/mTvGrKdOGQtHpw</v>
      </c>
      <c r="H677" s="2" t="s">
        <v>1425</v>
      </c>
      <c r="I677" s="4"/>
      <c r="J677" s="4"/>
      <c r="K677" s="2" t="s">
        <v>15</v>
      </c>
      <c r="L677" s="5">
        <v>65000</v>
      </c>
    </row>
    <row r="678" spans="1:12" s="6" customFormat="1" ht="26.1" customHeight="1" x14ac:dyDescent="0.2">
      <c r="A678" s="2" t="s">
        <v>1426</v>
      </c>
      <c r="B678" s="2" t="s">
        <v>1073</v>
      </c>
      <c r="C678" s="3" t="s">
        <v>1424</v>
      </c>
      <c r="D678" s="2" t="s">
        <v>1079</v>
      </c>
      <c r="E678" s="2" t="s">
        <v>13</v>
      </c>
      <c r="F678" s="12" t="s">
        <v>2552</v>
      </c>
      <c r="G678" s="14" t="str">
        <f>HYPERLINK("https://disk.yandex.ru/i/mTvGrKdOGQtHpw","https://disk.yandex.ru/i/mTvGrKdOGQtHpw")</f>
        <v>https://disk.yandex.ru/i/mTvGrKdOGQtHpw</v>
      </c>
      <c r="H678" s="2" t="s">
        <v>1425</v>
      </c>
      <c r="I678" s="4"/>
      <c r="J678" s="4"/>
      <c r="K678" s="2" t="s">
        <v>15</v>
      </c>
      <c r="L678" s="5">
        <v>65000</v>
      </c>
    </row>
    <row r="679" spans="1:12" s="6" customFormat="1" ht="26.1" customHeight="1" x14ac:dyDescent="0.2">
      <c r="A679" s="2" t="s">
        <v>1427</v>
      </c>
      <c r="B679" s="2" t="s">
        <v>1073</v>
      </c>
      <c r="C679" s="3" t="s">
        <v>1428</v>
      </c>
      <c r="D679" s="2" t="s">
        <v>1079</v>
      </c>
      <c r="E679" s="2" t="s">
        <v>13</v>
      </c>
      <c r="F679" s="12" t="s">
        <v>2553</v>
      </c>
      <c r="G679" s="14" t="str">
        <f>HYPERLINK("https://disk.yandex.ru/i/D1RhHmfqNoDtqw","https://disk.yandex.ru/i/D1RhHmfqNoDtqw")</f>
        <v>https://disk.yandex.ru/i/D1RhHmfqNoDtqw</v>
      </c>
      <c r="H679" s="2" t="s">
        <v>1429</v>
      </c>
      <c r="I679" s="4"/>
      <c r="J679" s="4"/>
      <c r="K679" s="2" t="s">
        <v>15</v>
      </c>
      <c r="L679" s="5">
        <v>65000</v>
      </c>
    </row>
    <row r="680" spans="1:12" s="6" customFormat="1" ht="26.1" customHeight="1" x14ac:dyDescent="0.2">
      <c r="A680" s="2" t="s">
        <v>1430</v>
      </c>
      <c r="B680" s="2" t="s">
        <v>1073</v>
      </c>
      <c r="C680" s="3" t="s">
        <v>1428</v>
      </c>
      <c r="D680" s="2" t="s">
        <v>1079</v>
      </c>
      <c r="E680" s="2" t="s">
        <v>13</v>
      </c>
      <c r="F680" s="12" t="s">
        <v>2554</v>
      </c>
      <c r="G680" s="14" t="str">
        <f>HYPERLINK("https://disk.yandex.ru/i/D1RhHmfqNoDtqw","https://disk.yandex.ru/i/D1RhHmfqNoDtqw")</f>
        <v>https://disk.yandex.ru/i/D1RhHmfqNoDtqw</v>
      </c>
      <c r="H680" s="2" t="s">
        <v>1429</v>
      </c>
      <c r="I680" s="4"/>
      <c r="J680" s="4"/>
      <c r="K680" s="2" t="s">
        <v>15</v>
      </c>
      <c r="L680" s="5">
        <v>65000</v>
      </c>
    </row>
    <row r="681" spans="1:12" s="6" customFormat="1" ht="26.1" customHeight="1" x14ac:dyDescent="0.2">
      <c r="A681" s="2" t="s">
        <v>1431</v>
      </c>
      <c r="B681" s="2" t="s">
        <v>1073</v>
      </c>
      <c r="C681" s="3" t="s">
        <v>1432</v>
      </c>
      <c r="D681" s="2" t="s">
        <v>1079</v>
      </c>
      <c r="E681" s="2" t="s">
        <v>13</v>
      </c>
      <c r="F681" s="12" t="s">
        <v>2555</v>
      </c>
      <c r="G681" s="14" t="str">
        <f>HYPERLINK("https://disk.yandex.ru/i/ZlyAWhBIR16-Mw","https://disk.yandex.ru/i/ZlyAWhBIR16-Mw")</f>
        <v>https://disk.yandex.ru/i/ZlyAWhBIR16-Mw</v>
      </c>
      <c r="H681" s="2" t="s">
        <v>1433</v>
      </c>
      <c r="I681" s="4"/>
      <c r="J681" s="4"/>
      <c r="K681" s="2" t="s">
        <v>15</v>
      </c>
      <c r="L681" s="5">
        <v>65000</v>
      </c>
    </row>
    <row r="682" spans="1:12" s="6" customFormat="1" ht="26.1" customHeight="1" x14ac:dyDescent="0.2">
      <c r="A682" s="2" t="s">
        <v>1434</v>
      </c>
      <c r="B682" s="2" t="s">
        <v>1073</v>
      </c>
      <c r="C682" s="3" t="s">
        <v>1432</v>
      </c>
      <c r="D682" s="2" t="s">
        <v>1079</v>
      </c>
      <c r="E682" s="2" t="s">
        <v>13</v>
      </c>
      <c r="F682" s="12" t="s">
        <v>2556</v>
      </c>
      <c r="G682" s="14" t="str">
        <f>HYPERLINK("https://disk.yandex.ru/i/ZlyAWhBIR16-Mw","https://disk.yandex.ru/i/ZlyAWhBIR16-Mw")</f>
        <v>https://disk.yandex.ru/i/ZlyAWhBIR16-Mw</v>
      </c>
      <c r="H682" s="2" t="s">
        <v>1433</v>
      </c>
      <c r="I682" s="4"/>
      <c r="J682" s="4"/>
      <c r="K682" s="2" t="s">
        <v>15</v>
      </c>
      <c r="L682" s="5">
        <v>60000</v>
      </c>
    </row>
    <row r="683" spans="1:12" s="6" customFormat="1" ht="26.1" customHeight="1" x14ac:dyDescent="0.2">
      <c r="A683" s="2" t="s">
        <v>1435</v>
      </c>
      <c r="B683" s="2" t="s">
        <v>1073</v>
      </c>
      <c r="C683" s="3" t="s">
        <v>1436</v>
      </c>
      <c r="D683" s="2" t="s">
        <v>1079</v>
      </c>
      <c r="E683" s="2" t="s">
        <v>13</v>
      </c>
      <c r="F683" s="12" t="s">
        <v>2557</v>
      </c>
      <c r="G683" s="14" t="str">
        <f>HYPERLINK("https://disk.yandex.ru/i/HhhMqZEfKgrC7g","https://disk.yandex.ru/i/HhhMqZEfKgrC7g")</f>
        <v>https://disk.yandex.ru/i/HhhMqZEfKgrC7g</v>
      </c>
      <c r="H683" s="2" t="s">
        <v>1437</v>
      </c>
      <c r="I683" s="4"/>
      <c r="J683" s="4"/>
      <c r="K683" s="2" t="s">
        <v>15</v>
      </c>
      <c r="L683" s="5">
        <v>54000</v>
      </c>
    </row>
    <row r="684" spans="1:12" s="6" customFormat="1" ht="26.1" customHeight="1" x14ac:dyDescent="0.2">
      <c r="A684" s="2" t="s">
        <v>1438</v>
      </c>
      <c r="B684" s="2" t="s">
        <v>1073</v>
      </c>
      <c r="C684" s="3" t="s">
        <v>1436</v>
      </c>
      <c r="D684" s="2" t="s">
        <v>1079</v>
      </c>
      <c r="E684" s="2" t="s">
        <v>13</v>
      </c>
      <c r="F684" s="12" t="s">
        <v>2558</v>
      </c>
      <c r="G684" s="14" t="str">
        <f>HYPERLINK("https://disk.yandex.ru/i/HhhMqZEfKgrC7g","https://disk.yandex.ru/i/HhhMqZEfKgrC7g")</f>
        <v>https://disk.yandex.ru/i/HhhMqZEfKgrC7g</v>
      </c>
      <c r="H684" s="2" t="s">
        <v>1437</v>
      </c>
      <c r="I684" s="4"/>
      <c r="J684" s="4"/>
      <c r="K684" s="2" t="s">
        <v>15</v>
      </c>
      <c r="L684" s="5">
        <v>54000</v>
      </c>
    </row>
    <row r="685" spans="1:12" s="6" customFormat="1" ht="26.1" customHeight="1" x14ac:dyDescent="0.2">
      <c r="A685" s="2" t="s">
        <v>1439</v>
      </c>
      <c r="B685" s="2" t="s">
        <v>1073</v>
      </c>
      <c r="C685" s="3" t="s">
        <v>1440</v>
      </c>
      <c r="D685" s="2" t="s">
        <v>1079</v>
      </c>
      <c r="E685" s="2" t="s">
        <v>13</v>
      </c>
      <c r="F685" s="12" t="s">
        <v>2559</v>
      </c>
      <c r="G685" s="14" t="str">
        <f>HYPERLINK("https://disk.yandex.ru/i/yvnAptf8mR_tTw","https://disk.yandex.ru/i/yvnAptf8mR_tTw")</f>
        <v>https://disk.yandex.ru/i/yvnAptf8mR_tTw</v>
      </c>
      <c r="H685" s="2" t="s">
        <v>1441</v>
      </c>
      <c r="I685" s="4"/>
      <c r="J685" s="4"/>
      <c r="K685" s="2" t="s">
        <v>15</v>
      </c>
      <c r="L685" s="5">
        <v>48000</v>
      </c>
    </row>
    <row r="686" spans="1:12" s="6" customFormat="1" ht="26.1" customHeight="1" x14ac:dyDescent="0.2">
      <c r="A686" s="2" t="s">
        <v>1442</v>
      </c>
      <c r="B686" s="2" t="s">
        <v>1073</v>
      </c>
      <c r="C686" s="3" t="s">
        <v>1443</v>
      </c>
      <c r="D686" s="2" t="s">
        <v>1079</v>
      </c>
      <c r="E686" s="2" t="s">
        <v>13</v>
      </c>
      <c r="F686" s="12" t="s">
        <v>2560</v>
      </c>
      <c r="G686" s="14" t="str">
        <f>HYPERLINK("https://disk.yandex.ru/i/VmiPgQ3s-NRWWw","https://disk.yandex.ru/i/VmiPgQ3s-NRWWw")</f>
        <v>https://disk.yandex.ru/i/VmiPgQ3s-NRWWw</v>
      </c>
      <c r="H686" s="2" t="s">
        <v>1444</v>
      </c>
      <c r="I686" s="4"/>
      <c r="J686" s="4"/>
      <c r="K686" s="2" t="s">
        <v>15</v>
      </c>
      <c r="L686" s="5">
        <v>48000</v>
      </c>
    </row>
    <row r="687" spans="1:12" s="6" customFormat="1" ht="26.1" customHeight="1" x14ac:dyDescent="0.2">
      <c r="A687" s="2" t="s">
        <v>1445</v>
      </c>
      <c r="B687" s="2" t="s">
        <v>1073</v>
      </c>
      <c r="C687" s="3" t="s">
        <v>1443</v>
      </c>
      <c r="D687" s="2" t="s">
        <v>1079</v>
      </c>
      <c r="E687" s="2" t="s">
        <v>13</v>
      </c>
      <c r="F687" s="12" t="s">
        <v>2561</v>
      </c>
      <c r="G687" s="14" t="str">
        <f>HYPERLINK("https://disk.yandex.ru/i/VmiPgQ3s-NRWWw","https://disk.yandex.ru/i/VmiPgQ3s-NRWWw")</f>
        <v>https://disk.yandex.ru/i/VmiPgQ3s-NRWWw</v>
      </c>
      <c r="H687" s="2" t="s">
        <v>1444</v>
      </c>
      <c r="I687" s="4"/>
      <c r="J687" s="4"/>
      <c r="K687" s="2" t="s">
        <v>15</v>
      </c>
      <c r="L687" s="5">
        <v>48000</v>
      </c>
    </row>
    <row r="688" spans="1:12" s="6" customFormat="1" ht="26.1" customHeight="1" x14ac:dyDescent="0.2">
      <c r="A688" s="2" t="s">
        <v>1446</v>
      </c>
      <c r="B688" s="2" t="s">
        <v>1073</v>
      </c>
      <c r="C688" s="3" t="s">
        <v>1447</v>
      </c>
      <c r="D688" s="2" t="s">
        <v>1079</v>
      </c>
      <c r="E688" s="2" t="s">
        <v>13</v>
      </c>
      <c r="F688" s="12" t="s">
        <v>2562</v>
      </c>
      <c r="G688" s="14" t="str">
        <f>HYPERLINK("https://disk.yandex.ru/i/P5t311FNmAqrqA","https://disk.yandex.ru/i/P5t311FNmAqrqA")</f>
        <v>https://disk.yandex.ru/i/P5t311FNmAqrqA</v>
      </c>
      <c r="H688" s="2" t="s">
        <v>1448</v>
      </c>
      <c r="I688" s="4"/>
      <c r="J688" s="4"/>
      <c r="K688" s="2" t="s">
        <v>15</v>
      </c>
      <c r="L688" s="5">
        <v>42000</v>
      </c>
    </row>
    <row r="689" spans="1:12" s="6" customFormat="1" ht="26.1" customHeight="1" x14ac:dyDescent="0.2">
      <c r="A689" s="2" t="s">
        <v>1449</v>
      </c>
      <c r="B689" s="2" t="s">
        <v>1073</v>
      </c>
      <c r="C689" s="3" t="s">
        <v>1447</v>
      </c>
      <c r="D689" s="2" t="s">
        <v>1079</v>
      </c>
      <c r="E689" s="2" t="s">
        <v>13</v>
      </c>
      <c r="F689" s="12" t="s">
        <v>2563</v>
      </c>
      <c r="G689" s="14" t="str">
        <f>HYPERLINK("https://disk.yandex.ru/i/P5t311FNmAqrqA","https://disk.yandex.ru/i/P5t311FNmAqrqA")</f>
        <v>https://disk.yandex.ru/i/P5t311FNmAqrqA</v>
      </c>
      <c r="H689" s="2" t="s">
        <v>1448</v>
      </c>
      <c r="I689" s="4"/>
      <c r="J689" s="4"/>
      <c r="K689" s="2" t="s">
        <v>15</v>
      </c>
      <c r="L689" s="5">
        <v>42000</v>
      </c>
    </row>
    <row r="690" spans="1:12" s="6" customFormat="1" ht="26.1" customHeight="1" x14ac:dyDescent="0.2">
      <c r="A690" s="2" t="s">
        <v>1450</v>
      </c>
      <c r="B690" s="2" t="s">
        <v>1073</v>
      </c>
      <c r="C690" s="3" t="s">
        <v>1451</v>
      </c>
      <c r="D690" s="2" t="s">
        <v>12</v>
      </c>
      <c r="E690" s="2" t="s">
        <v>13</v>
      </c>
      <c r="F690" s="12" t="s">
        <v>2564</v>
      </c>
      <c r="G690" s="14" t="str">
        <f>HYPERLINK("https://disk.yandex.ru/i/_2IS2wteGXgv_g","https://disk.yandex.ru/i/_2IS2wteGXgv_g")</f>
        <v>https://disk.yandex.ru/i/_2IS2wteGXgv_g</v>
      </c>
      <c r="H690" s="2" t="s">
        <v>1452</v>
      </c>
      <c r="I690" s="4"/>
      <c r="J690" s="4"/>
      <c r="K690" s="2" t="s">
        <v>15</v>
      </c>
      <c r="L690" s="5">
        <v>65000</v>
      </c>
    </row>
    <row r="691" spans="1:12" s="6" customFormat="1" ht="26.1" customHeight="1" x14ac:dyDescent="0.2">
      <c r="A691" s="2" t="s">
        <v>1453</v>
      </c>
      <c r="B691" s="2" t="s">
        <v>1073</v>
      </c>
      <c r="C691" s="3" t="s">
        <v>1454</v>
      </c>
      <c r="D691" s="2" t="s">
        <v>12</v>
      </c>
      <c r="E691" s="2" t="s">
        <v>13</v>
      </c>
      <c r="F691" s="12" t="s">
        <v>2565</v>
      </c>
      <c r="G691" s="14" t="str">
        <f>HYPERLINK("https://disk.yandex.ru/i/aDtN4q-uiZgOBw","https://disk.yandex.ru/i/aDtN4q-uiZgOBw")</f>
        <v>https://disk.yandex.ru/i/aDtN4q-uiZgOBw</v>
      </c>
      <c r="H691" s="2" t="s">
        <v>1455</v>
      </c>
      <c r="I691" s="4"/>
      <c r="J691" s="4"/>
      <c r="K691" s="2" t="s">
        <v>15</v>
      </c>
      <c r="L691" s="5">
        <v>54000</v>
      </c>
    </row>
    <row r="692" spans="1:12" s="6" customFormat="1" ht="26.1" customHeight="1" x14ac:dyDescent="0.2">
      <c r="A692" s="2" t="s">
        <v>1456</v>
      </c>
      <c r="B692" s="2" t="s">
        <v>1073</v>
      </c>
      <c r="C692" s="3" t="s">
        <v>1457</v>
      </c>
      <c r="D692" s="2" t="s">
        <v>1079</v>
      </c>
      <c r="E692" s="2" t="s">
        <v>13</v>
      </c>
      <c r="F692" s="12" t="s">
        <v>2566</v>
      </c>
      <c r="G692" s="14" t="str">
        <f>HYPERLINK("https://disk.yandex.ru/i/8QJYq1CYZUaJ7g","https://disk.yandex.ru/i/8QJYq1CYZUaJ7g")</f>
        <v>https://disk.yandex.ru/i/8QJYq1CYZUaJ7g</v>
      </c>
      <c r="H692" s="2" t="s">
        <v>1458</v>
      </c>
      <c r="I692" s="4"/>
      <c r="J692" s="4"/>
      <c r="K692" s="2" t="s">
        <v>15</v>
      </c>
      <c r="L692" s="5">
        <v>48000</v>
      </c>
    </row>
    <row r="693" spans="1:12" s="6" customFormat="1" ht="26.1" customHeight="1" x14ac:dyDescent="0.2">
      <c r="A693" s="2" t="s">
        <v>1459</v>
      </c>
      <c r="B693" s="2" t="s">
        <v>1073</v>
      </c>
      <c r="C693" s="3" t="s">
        <v>1460</v>
      </c>
      <c r="D693" s="2" t="s">
        <v>12</v>
      </c>
      <c r="E693" s="2" t="s">
        <v>13</v>
      </c>
      <c r="F693" s="12" t="s">
        <v>2567</v>
      </c>
      <c r="G693" s="14" t="str">
        <f>HYPERLINK("https://disk.yandex.ru/i/FjUf7Y0Fn4IfMQ","https://disk.yandex.ru/i/FjUf7Y0Fn4IfMQ")</f>
        <v>https://disk.yandex.ru/i/FjUf7Y0Fn4IfMQ</v>
      </c>
      <c r="H693" s="2" t="s">
        <v>1461</v>
      </c>
      <c r="I693" s="4"/>
      <c r="J693" s="4"/>
      <c r="K693" s="2" t="s">
        <v>15</v>
      </c>
      <c r="L693" s="5">
        <v>54000</v>
      </c>
    </row>
    <row r="694" spans="1:12" s="6" customFormat="1" ht="26.1" customHeight="1" x14ac:dyDescent="0.2">
      <c r="A694" s="2" t="s">
        <v>1462</v>
      </c>
      <c r="B694" s="2" t="s">
        <v>1073</v>
      </c>
      <c r="C694" s="3" t="s">
        <v>1460</v>
      </c>
      <c r="D694" s="2" t="s">
        <v>12</v>
      </c>
      <c r="E694" s="2" t="s">
        <v>13</v>
      </c>
      <c r="F694" s="12" t="s">
        <v>2568</v>
      </c>
      <c r="G694" s="14" t="str">
        <f>HYPERLINK("https://disk.yandex.ru/i/FjUf7Y0Fn4IfMQ","https://disk.yandex.ru/i/FjUf7Y0Fn4IfMQ")</f>
        <v>https://disk.yandex.ru/i/FjUf7Y0Fn4IfMQ</v>
      </c>
      <c r="H694" s="2" t="s">
        <v>1461</v>
      </c>
      <c r="I694" s="4"/>
      <c r="J694" s="4"/>
      <c r="K694" s="2" t="s">
        <v>15</v>
      </c>
      <c r="L694" s="5">
        <v>54000</v>
      </c>
    </row>
    <row r="695" spans="1:12" s="6" customFormat="1" ht="26.1" customHeight="1" x14ac:dyDescent="0.2">
      <c r="A695" s="2" t="s">
        <v>1463</v>
      </c>
      <c r="B695" s="2" t="s">
        <v>1073</v>
      </c>
      <c r="C695" s="3" t="s">
        <v>1464</v>
      </c>
      <c r="D695" s="2" t="s">
        <v>12</v>
      </c>
      <c r="E695" s="2" t="s">
        <v>13</v>
      </c>
      <c r="F695" s="12" t="s">
        <v>2569</v>
      </c>
      <c r="G695" s="14" t="str">
        <f>HYPERLINK("https://disk.yandex.ru/i/VbFRAGd0QOhdtw","https://disk.yandex.ru/i/VbFRAGd0QOhdtw")</f>
        <v>https://disk.yandex.ru/i/VbFRAGd0QOhdtw</v>
      </c>
      <c r="H695" s="2" t="s">
        <v>1465</v>
      </c>
      <c r="I695" s="4"/>
      <c r="J695" s="4"/>
      <c r="K695" s="2" t="s">
        <v>15</v>
      </c>
      <c r="L695" s="5">
        <v>48000</v>
      </c>
    </row>
    <row r="696" spans="1:12" s="6" customFormat="1" ht="26.1" customHeight="1" x14ac:dyDescent="0.2">
      <c r="A696" s="2" t="s">
        <v>1466</v>
      </c>
      <c r="B696" s="2" t="s">
        <v>1073</v>
      </c>
      <c r="C696" s="3" t="s">
        <v>1464</v>
      </c>
      <c r="D696" s="2" t="s">
        <v>12</v>
      </c>
      <c r="E696" s="2" t="s">
        <v>13</v>
      </c>
      <c r="F696" s="12" t="s">
        <v>2570</v>
      </c>
      <c r="G696" s="14" t="str">
        <f>HYPERLINK("https://disk.yandex.ru/i/VbFRAGd0QOhdtw","https://disk.yandex.ru/i/VbFRAGd0QOhdtw")</f>
        <v>https://disk.yandex.ru/i/VbFRAGd0QOhdtw</v>
      </c>
      <c r="H696" s="2" t="s">
        <v>1465</v>
      </c>
      <c r="I696" s="4"/>
      <c r="J696" s="4"/>
      <c r="K696" s="2" t="s">
        <v>15</v>
      </c>
      <c r="L696" s="5">
        <v>48000</v>
      </c>
    </row>
    <row r="697" spans="1:12" s="6" customFormat="1" ht="26.1" customHeight="1" x14ac:dyDescent="0.2">
      <c r="A697" s="2" t="s">
        <v>1467</v>
      </c>
      <c r="B697" s="2" t="s">
        <v>1073</v>
      </c>
      <c r="C697" s="3" t="s">
        <v>1468</v>
      </c>
      <c r="D697" s="2" t="s">
        <v>1079</v>
      </c>
      <c r="E697" s="2" t="s">
        <v>13</v>
      </c>
      <c r="F697" s="12" t="s">
        <v>2571</v>
      </c>
      <c r="G697" s="14" t="str">
        <f>HYPERLINK("https://disk.yandex.ru/i/QkGtN_KBak-guQ","https://disk.yandex.ru/i/QkGtN_KBak-guQ")</f>
        <v>https://disk.yandex.ru/i/QkGtN_KBak-guQ</v>
      </c>
      <c r="H697" s="2" t="s">
        <v>1469</v>
      </c>
      <c r="I697" s="4"/>
      <c r="J697" s="4"/>
      <c r="K697" s="2" t="s">
        <v>15</v>
      </c>
      <c r="L697" s="5">
        <v>54000</v>
      </c>
    </row>
    <row r="698" spans="1:12" s="6" customFormat="1" ht="26.1" customHeight="1" x14ac:dyDescent="0.2">
      <c r="A698" s="2" t="s">
        <v>1470</v>
      </c>
      <c r="B698" s="2" t="s">
        <v>1073</v>
      </c>
      <c r="C698" s="3" t="s">
        <v>1468</v>
      </c>
      <c r="D698" s="2" t="s">
        <v>1079</v>
      </c>
      <c r="E698" s="2" t="s">
        <v>13</v>
      </c>
      <c r="F698" s="12" t="s">
        <v>2572</v>
      </c>
      <c r="G698" s="14" t="str">
        <f>HYPERLINK("https://disk.yandex.ru/i/QkGtN_KBak-guQ","https://disk.yandex.ru/i/QkGtN_KBak-guQ")</f>
        <v>https://disk.yandex.ru/i/QkGtN_KBak-guQ</v>
      </c>
      <c r="H698" s="2" t="s">
        <v>1469</v>
      </c>
      <c r="I698" s="4"/>
      <c r="J698" s="4"/>
      <c r="K698" s="2" t="s">
        <v>15</v>
      </c>
      <c r="L698" s="5">
        <v>54000</v>
      </c>
    </row>
    <row r="699" spans="1:12" s="6" customFormat="1" ht="26.1" customHeight="1" x14ac:dyDescent="0.2">
      <c r="A699" s="2" t="s">
        <v>1471</v>
      </c>
      <c r="B699" s="2" t="s">
        <v>1073</v>
      </c>
      <c r="C699" s="3" t="s">
        <v>1472</v>
      </c>
      <c r="D699" s="2" t="s">
        <v>12</v>
      </c>
      <c r="E699" s="2" t="s">
        <v>13</v>
      </c>
      <c r="F699" s="12" t="s">
        <v>2573</v>
      </c>
      <c r="G699" s="14" t="str">
        <f>HYPERLINK("https://disk.yandex.ru/i/PesNswwGHnYM9A","https://disk.yandex.ru/i/PesNswwGHnYM9A")</f>
        <v>https://disk.yandex.ru/i/PesNswwGHnYM9A</v>
      </c>
      <c r="H699" s="2" t="s">
        <v>1473</v>
      </c>
      <c r="I699" s="4"/>
      <c r="J699" s="4"/>
      <c r="K699" s="2" t="s">
        <v>15</v>
      </c>
      <c r="L699" s="5">
        <v>54000</v>
      </c>
    </row>
    <row r="700" spans="1:12" s="6" customFormat="1" ht="26.1" customHeight="1" x14ac:dyDescent="0.2">
      <c r="A700" s="2" t="s">
        <v>1474</v>
      </c>
      <c r="B700" s="2" t="s">
        <v>1073</v>
      </c>
      <c r="C700" s="3" t="s">
        <v>1475</v>
      </c>
      <c r="D700" s="2" t="s">
        <v>12</v>
      </c>
      <c r="E700" s="2" t="s">
        <v>13</v>
      </c>
      <c r="F700" s="12" t="s">
        <v>2574</v>
      </c>
      <c r="G700" s="14" t="str">
        <f>HYPERLINK("https://disk.yandex.ru/i/mOCEzVdUcYi8_Q","https://disk.yandex.ru/i/mOCEzVdUcYi8_Q")</f>
        <v>https://disk.yandex.ru/i/mOCEzVdUcYi8_Q</v>
      </c>
      <c r="H700" s="2" t="s">
        <v>1476</v>
      </c>
      <c r="I700" s="4"/>
      <c r="J700" s="4"/>
      <c r="K700" s="2" t="s">
        <v>15</v>
      </c>
      <c r="L700" s="5">
        <v>54000</v>
      </c>
    </row>
    <row r="701" spans="1:12" s="6" customFormat="1" ht="26.1" customHeight="1" x14ac:dyDescent="0.2">
      <c r="A701" s="2" t="s">
        <v>1477</v>
      </c>
      <c r="B701" s="2" t="s">
        <v>1073</v>
      </c>
      <c r="C701" s="3" t="s">
        <v>1478</v>
      </c>
      <c r="D701" s="2" t="s">
        <v>57</v>
      </c>
      <c r="E701" s="2" t="s">
        <v>58</v>
      </c>
      <c r="F701" s="8" t="s">
        <v>2575</v>
      </c>
      <c r="G701" s="14" t="str">
        <f>HYPERLINK("https://disk.yandex.ru/i/bqmRtlapiINSyg","https://disk.yandex.ru/i/bqmRtlapiINSyg")</f>
        <v>https://disk.yandex.ru/i/bqmRtlapiINSyg</v>
      </c>
      <c r="H701" s="2" t="s">
        <v>1479</v>
      </c>
      <c r="I701" s="5">
        <v>11000</v>
      </c>
      <c r="J701" s="5">
        <v>5800</v>
      </c>
      <c r="K701" s="2" t="s">
        <v>59</v>
      </c>
      <c r="L701" s="5">
        <v>50000</v>
      </c>
    </row>
    <row r="702" spans="1:12" s="6" customFormat="1" ht="26.1" customHeight="1" x14ac:dyDescent="0.2">
      <c r="A702" s="2" t="s">
        <v>1480</v>
      </c>
      <c r="B702" s="2" t="s">
        <v>1073</v>
      </c>
      <c r="C702" s="3" t="s">
        <v>1478</v>
      </c>
      <c r="D702" s="2" t="s">
        <v>57</v>
      </c>
      <c r="E702" s="2" t="s">
        <v>58</v>
      </c>
      <c r="F702" s="9" t="s">
        <v>2814</v>
      </c>
      <c r="G702" s="14" t="str">
        <f>HYPERLINK("https://disk.yandex.ru/i/bqmRtlapiINSyg","https://disk.yandex.ru/i/bqmRtlapiINSyg")</f>
        <v>https://disk.yandex.ru/i/bqmRtlapiINSyg</v>
      </c>
      <c r="H702" s="2" t="s">
        <v>1479</v>
      </c>
      <c r="I702" s="5">
        <v>11000</v>
      </c>
      <c r="J702" s="5">
        <v>5800</v>
      </c>
      <c r="K702" s="2" t="s">
        <v>59</v>
      </c>
      <c r="L702" s="5">
        <v>50000</v>
      </c>
    </row>
    <row r="703" spans="1:12" s="6" customFormat="1" ht="26.1" customHeight="1" x14ac:dyDescent="0.2">
      <c r="A703" s="2" t="s">
        <v>1481</v>
      </c>
      <c r="B703" s="2" t="s">
        <v>1073</v>
      </c>
      <c r="C703" s="3" t="s">
        <v>1482</v>
      </c>
      <c r="D703" s="2" t="s">
        <v>57</v>
      </c>
      <c r="E703" s="2" t="s">
        <v>58</v>
      </c>
      <c r="F703" s="9" t="s">
        <v>2576</v>
      </c>
      <c r="G703" s="14" t="str">
        <f>HYPERLINK("https://disk.yandex.ru/i/74D48ILLXAEqEA","https://disk.yandex.ru/i/74D48ILLXAEqEA")</f>
        <v>https://disk.yandex.ru/i/74D48ILLXAEqEA</v>
      </c>
      <c r="H703" s="2" t="s">
        <v>1483</v>
      </c>
      <c r="I703" s="5">
        <v>11000</v>
      </c>
      <c r="J703" s="5">
        <v>5800</v>
      </c>
      <c r="K703" s="2" t="s">
        <v>59</v>
      </c>
      <c r="L703" s="5">
        <v>50000</v>
      </c>
    </row>
    <row r="704" spans="1:12" s="6" customFormat="1" ht="26.1" customHeight="1" x14ac:dyDescent="0.2">
      <c r="A704" s="2" t="s">
        <v>1484</v>
      </c>
      <c r="B704" s="2" t="s">
        <v>1073</v>
      </c>
      <c r="C704" s="3" t="s">
        <v>1482</v>
      </c>
      <c r="D704" s="2" t="s">
        <v>57</v>
      </c>
      <c r="E704" s="2" t="s">
        <v>58</v>
      </c>
      <c r="F704" s="9" t="s">
        <v>2577</v>
      </c>
      <c r="G704" s="14" t="str">
        <f>HYPERLINK("https://disk.yandex.ru/i/74D48ILLXAEqEA","https://disk.yandex.ru/i/74D48ILLXAEqEA")</f>
        <v>https://disk.yandex.ru/i/74D48ILLXAEqEA</v>
      </c>
      <c r="H704" s="2" t="s">
        <v>1483</v>
      </c>
      <c r="I704" s="5">
        <v>11000</v>
      </c>
      <c r="J704" s="5">
        <v>5800</v>
      </c>
      <c r="K704" s="2" t="s">
        <v>59</v>
      </c>
      <c r="L704" s="5">
        <v>50000</v>
      </c>
    </row>
    <row r="705" spans="1:12" s="6" customFormat="1" ht="26.1" customHeight="1" x14ac:dyDescent="0.2">
      <c r="A705" s="2" t="s">
        <v>1485</v>
      </c>
      <c r="B705" s="2" t="s">
        <v>1073</v>
      </c>
      <c r="C705" s="3" t="s">
        <v>1486</v>
      </c>
      <c r="D705" s="2" t="s">
        <v>57</v>
      </c>
      <c r="E705" s="2" t="s">
        <v>58</v>
      </c>
      <c r="F705" s="9" t="s">
        <v>2578</v>
      </c>
      <c r="G705" s="14" t="str">
        <f>HYPERLINK("https://disk.yandex.ru/i/TWnq2aSCGkdziQ","https://disk.yandex.ru/i/TWnq2aSCGkdziQ")</f>
        <v>https://disk.yandex.ru/i/TWnq2aSCGkdziQ</v>
      </c>
      <c r="H705" s="2" t="s">
        <v>1487</v>
      </c>
      <c r="I705" s="5">
        <v>11000</v>
      </c>
      <c r="J705" s="5">
        <v>5800</v>
      </c>
      <c r="K705" s="2" t="s">
        <v>59</v>
      </c>
      <c r="L705" s="5">
        <v>58000</v>
      </c>
    </row>
    <row r="706" spans="1:12" s="6" customFormat="1" ht="26.1" customHeight="1" x14ac:dyDescent="0.2">
      <c r="A706" s="2" t="s">
        <v>1488</v>
      </c>
      <c r="B706" s="2" t="s">
        <v>1073</v>
      </c>
      <c r="C706" s="3" t="s">
        <v>1486</v>
      </c>
      <c r="D706" s="2" t="s">
        <v>57</v>
      </c>
      <c r="E706" s="2" t="s">
        <v>58</v>
      </c>
      <c r="F706" s="9" t="s">
        <v>2815</v>
      </c>
      <c r="G706" s="14" t="str">
        <f>HYPERLINK("https://disk.yandex.ru/i/TWnq2aSCGkdziQ","https://disk.yandex.ru/i/TWnq2aSCGkdziQ")</f>
        <v>https://disk.yandex.ru/i/TWnq2aSCGkdziQ</v>
      </c>
      <c r="H706" s="2" t="s">
        <v>1487</v>
      </c>
      <c r="I706" s="5">
        <v>11000</v>
      </c>
      <c r="J706" s="5">
        <v>5800</v>
      </c>
      <c r="K706" s="2" t="s">
        <v>59</v>
      </c>
      <c r="L706" s="5">
        <v>58000</v>
      </c>
    </row>
    <row r="707" spans="1:12" s="6" customFormat="1" ht="26.1" customHeight="1" x14ac:dyDescent="0.2">
      <c r="A707" s="2" t="s">
        <v>1489</v>
      </c>
      <c r="B707" s="2" t="s">
        <v>1073</v>
      </c>
      <c r="C707" s="3" t="s">
        <v>1490</v>
      </c>
      <c r="D707" s="2" t="s">
        <v>57</v>
      </c>
      <c r="E707" s="2" t="s">
        <v>58</v>
      </c>
      <c r="F707" s="12" t="s">
        <v>2579</v>
      </c>
      <c r="G707" s="14" t="str">
        <f>HYPERLINK("https://disk.yandex.ru/i/9B5bxLvFcGOlvA","https://disk.yandex.ru/i/9B5bxLvFcGOlvA")</f>
        <v>https://disk.yandex.ru/i/9B5bxLvFcGOlvA</v>
      </c>
      <c r="H707" s="2" t="s">
        <v>1491</v>
      </c>
      <c r="I707" s="5">
        <v>11000</v>
      </c>
      <c r="J707" s="5">
        <v>5800</v>
      </c>
      <c r="K707" s="2" t="s">
        <v>59</v>
      </c>
      <c r="L707" s="5">
        <v>50000</v>
      </c>
    </row>
    <row r="708" spans="1:12" s="6" customFormat="1" ht="26.1" customHeight="1" x14ac:dyDescent="0.2">
      <c r="A708" s="2" t="s">
        <v>1492</v>
      </c>
      <c r="B708" s="2" t="s">
        <v>1073</v>
      </c>
      <c r="C708" s="3" t="s">
        <v>1490</v>
      </c>
      <c r="D708" s="2" t="s">
        <v>57</v>
      </c>
      <c r="E708" s="2" t="s">
        <v>58</v>
      </c>
      <c r="F708" s="12" t="s">
        <v>2580</v>
      </c>
      <c r="G708" s="14" t="str">
        <f>HYPERLINK("https://disk.yandex.ru/i/9B5bxLvFcGOlvA","https://disk.yandex.ru/i/9B5bxLvFcGOlvA")</f>
        <v>https://disk.yandex.ru/i/9B5bxLvFcGOlvA</v>
      </c>
      <c r="H708" s="2" t="s">
        <v>1491</v>
      </c>
      <c r="I708" s="5">
        <v>11000</v>
      </c>
      <c r="J708" s="5">
        <v>5800</v>
      </c>
      <c r="K708" s="2" t="s">
        <v>59</v>
      </c>
      <c r="L708" s="5">
        <v>50000</v>
      </c>
    </row>
    <row r="709" spans="1:12" s="6" customFormat="1" ht="26.1" customHeight="1" x14ac:dyDescent="0.2">
      <c r="A709" s="2" t="s">
        <v>1493</v>
      </c>
      <c r="B709" s="2" t="s">
        <v>1073</v>
      </c>
      <c r="C709" s="3" t="s">
        <v>1494</v>
      </c>
      <c r="D709" s="2" t="s">
        <v>1079</v>
      </c>
      <c r="E709" s="2" t="s">
        <v>13</v>
      </c>
      <c r="F709" s="12" t="s">
        <v>2581</v>
      </c>
      <c r="G709" s="14" t="str">
        <f>HYPERLINK("https://disk.yandex.ru/i/SClbJ6AvihnJ9Q","https://disk.yandex.ru/i/SClbJ6AvihnJ9Q")</f>
        <v>https://disk.yandex.ru/i/SClbJ6AvihnJ9Q</v>
      </c>
      <c r="H709" s="2" t="s">
        <v>1495</v>
      </c>
      <c r="I709" s="4"/>
      <c r="J709" s="4"/>
      <c r="K709" s="2" t="s">
        <v>15</v>
      </c>
      <c r="L709" s="5">
        <v>42000</v>
      </c>
    </row>
    <row r="710" spans="1:12" s="6" customFormat="1" ht="26.1" customHeight="1" x14ac:dyDescent="0.2">
      <c r="A710" s="2" t="s">
        <v>1496</v>
      </c>
      <c r="B710" s="2" t="s">
        <v>1073</v>
      </c>
      <c r="C710" s="3" t="s">
        <v>1494</v>
      </c>
      <c r="D710" s="2" t="s">
        <v>1079</v>
      </c>
      <c r="E710" s="2" t="s">
        <v>13</v>
      </c>
      <c r="F710" s="12" t="s">
        <v>2582</v>
      </c>
      <c r="G710" s="14" t="str">
        <f>HYPERLINK("https://disk.yandex.ru/i/SClbJ6AvihnJ9Q","https://disk.yandex.ru/i/SClbJ6AvihnJ9Q")</f>
        <v>https://disk.yandex.ru/i/SClbJ6AvihnJ9Q</v>
      </c>
      <c r="H710" s="2" t="s">
        <v>1495</v>
      </c>
      <c r="I710" s="4"/>
      <c r="J710" s="4"/>
      <c r="K710" s="2" t="s">
        <v>15</v>
      </c>
      <c r="L710" s="5">
        <v>42000</v>
      </c>
    </row>
    <row r="711" spans="1:12" s="6" customFormat="1" ht="26.1" customHeight="1" x14ac:dyDescent="0.2">
      <c r="A711" s="2" t="s">
        <v>1497</v>
      </c>
      <c r="B711" s="2" t="s">
        <v>1073</v>
      </c>
      <c r="C711" s="3" t="s">
        <v>1498</v>
      </c>
      <c r="D711" s="2" t="s">
        <v>57</v>
      </c>
      <c r="E711" s="2" t="s">
        <v>58</v>
      </c>
      <c r="F711" s="9" t="s">
        <v>2583</v>
      </c>
      <c r="G711" s="14" t="str">
        <f>HYPERLINK("https://disk.yandex.ru/i/HGxFe9cbORk8Qg","https://disk.yandex.ru/i/HGxFe9cbORk8Qg")</f>
        <v>https://disk.yandex.ru/i/HGxFe9cbORk8Qg</v>
      </c>
      <c r="H711" s="2" t="s">
        <v>1499</v>
      </c>
      <c r="I711" s="5">
        <v>11000</v>
      </c>
      <c r="J711" s="5">
        <v>5800</v>
      </c>
      <c r="K711" s="2" t="s">
        <v>15</v>
      </c>
      <c r="L711" s="5">
        <v>50000</v>
      </c>
    </row>
    <row r="712" spans="1:12" s="6" customFormat="1" ht="26.1" customHeight="1" x14ac:dyDescent="0.2">
      <c r="A712" s="2" t="s">
        <v>1500</v>
      </c>
      <c r="B712" s="2" t="s">
        <v>1073</v>
      </c>
      <c r="C712" s="3" t="s">
        <v>1498</v>
      </c>
      <c r="D712" s="2" t="s">
        <v>57</v>
      </c>
      <c r="E712" s="2" t="s">
        <v>58</v>
      </c>
      <c r="F712" s="9" t="s">
        <v>2584</v>
      </c>
      <c r="G712" s="14" t="str">
        <f>HYPERLINK("https://disk.yandex.ru/i/HGxFe9cbORk8Qg","https://disk.yandex.ru/i/HGxFe9cbORk8Qg")</f>
        <v>https://disk.yandex.ru/i/HGxFe9cbORk8Qg</v>
      </c>
      <c r="H712" s="2" t="s">
        <v>1499</v>
      </c>
      <c r="I712" s="5">
        <v>11000</v>
      </c>
      <c r="J712" s="5">
        <v>5800</v>
      </c>
      <c r="K712" s="2" t="s">
        <v>15</v>
      </c>
      <c r="L712" s="5">
        <v>50000</v>
      </c>
    </row>
    <row r="713" spans="1:12" s="6" customFormat="1" ht="26.1" customHeight="1" x14ac:dyDescent="0.2">
      <c r="A713" s="2" t="s">
        <v>1501</v>
      </c>
      <c r="B713" s="2" t="s">
        <v>1073</v>
      </c>
      <c r="C713" s="3" t="s">
        <v>1502</v>
      </c>
      <c r="D713" s="2" t="s">
        <v>12</v>
      </c>
      <c r="E713" s="2" t="s">
        <v>13</v>
      </c>
      <c r="F713" s="12" t="s">
        <v>2585</v>
      </c>
      <c r="G713" s="14" t="str">
        <f>HYPERLINK("https://disk.yandex.ru/i/_DIokUIPN3-7jA","https://disk.yandex.ru/i/_DIokUIPN3-7jA")</f>
        <v>https://disk.yandex.ru/i/_DIokUIPN3-7jA</v>
      </c>
      <c r="H713" s="2" t="s">
        <v>1503</v>
      </c>
      <c r="I713" s="4"/>
      <c r="J713" s="4"/>
      <c r="K713" s="2" t="s">
        <v>15</v>
      </c>
      <c r="L713" s="5">
        <v>58000</v>
      </c>
    </row>
    <row r="714" spans="1:12" s="6" customFormat="1" ht="26.1" customHeight="1" x14ac:dyDescent="0.2">
      <c r="A714" s="2" t="s">
        <v>1504</v>
      </c>
      <c r="B714" s="2" t="s">
        <v>1073</v>
      </c>
      <c r="C714" s="3" t="s">
        <v>1505</v>
      </c>
      <c r="D714" s="2" t="s">
        <v>1079</v>
      </c>
      <c r="E714" s="2" t="s">
        <v>13</v>
      </c>
      <c r="F714" s="12" t="s">
        <v>2586</v>
      </c>
      <c r="G714" s="14" t="str">
        <f>HYPERLINK("https://disk.yandex.ru/i/gbvPwdd48yiO1Q","https://disk.yandex.ru/i/gbvPwdd48yiO1Q")</f>
        <v>https://disk.yandex.ru/i/gbvPwdd48yiO1Q</v>
      </c>
      <c r="H714" s="2" t="s">
        <v>1506</v>
      </c>
      <c r="I714" s="4"/>
      <c r="J714" s="4"/>
      <c r="K714" s="2" t="s">
        <v>15</v>
      </c>
      <c r="L714" s="5">
        <v>48000</v>
      </c>
    </row>
    <row r="715" spans="1:12" s="6" customFormat="1" ht="26.1" customHeight="1" x14ac:dyDescent="0.2">
      <c r="A715" s="2" t="s">
        <v>1507</v>
      </c>
      <c r="B715" s="2" t="s">
        <v>1073</v>
      </c>
      <c r="C715" s="3" t="s">
        <v>1505</v>
      </c>
      <c r="D715" s="2" t="s">
        <v>1079</v>
      </c>
      <c r="E715" s="2" t="s">
        <v>13</v>
      </c>
      <c r="F715" s="12" t="s">
        <v>2587</v>
      </c>
      <c r="G715" s="14" t="str">
        <f>HYPERLINK("https://disk.yandex.ru/i/gbvPwdd48yiO1Q","https://disk.yandex.ru/i/gbvPwdd48yiO1Q")</f>
        <v>https://disk.yandex.ru/i/gbvPwdd48yiO1Q</v>
      </c>
      <c r="H715" s="2" t="s">
        <v>1506</v>
      </c>
      <c r="I715" s="4"/>
      <c r="J715" s="4"/>
      <c r="K715" s="2" t="s">
        <v>15</v>
      </c>
      <c r="L715" s="5">
        <v>48000</v>
      </c>
    </row>
    <row r="716" spans="1:12" s="6" customFormat="1" ht="26.1" customHeight="1" x14ac:dyDescent="0.2">
      <c r="A716" s="2" t="s">
        <v>1508</v>
      </c>
      <c r="B716" s="2" t="s">
        <v>1073</v>
      </c>
      <c r="C716" s="3" t="s">
        <v>1509</v>
      </c>
      <c r="D716" s="2" t="s">
        <v>57</v>
      </c>
      <c r="E716" s="2" t="s">
        <v>58</v>
      </c>
      <c r="F716" s="12" t="s">
        <v>2588</v>
      </c>
      <c r="G716" s="14" t="str">
        <f>HYPERLINK("https://disk.yandex.ru/i/ioLTOeJMky8bew","https://disk.yandex.ru/i/ioLTOeJMky8bew")</f>
        <v>https://disk.yandex.ru/i/ioLTOeJMky8bew</v>
      </c>
      <c r="H716" s="2" t="s">
        <v>1510</v>
      </c>
      <c r="I716" s="5">
        <v>11000</v>
      </c>
      <c r="J716" s="5">
        <v>5800</v>
      </c>
      <c r="K716" s="2" t="s">
        <v>15</v>
      </c>
      <c r="L716" s="5">
        <v>50000</v>
      </c>
    </row>
    <row r="717" spans="1:12" s="6" customFormat="1" ht="26.1" customHeight="1" x14ac:dyDescent="0.2">
      <c r="A717" s="2" t="s">
        <v>1511</v>
      </c>
      <c r="B717" s="2" t="s">
        <v>1073</v>
      </c>
      <c r="C717" s="3" t="s">
        <v>1509</v>
      </c>
      <c r="D717" s="2" t="s">
        <v>57</v>
      </c>
      <c r="E717" s="2" t="s">
        <v>58</v>
      </c>
      <c r="F717" s="12" t="s">
        <v>2589</v>
      </c>
      <c r="G717" s="14" t="str">
        <f>HYPERLINK("https://disk.yandex.ru/i/ioLTOeJMky8bew","https://disk.yandex.ru/i/ioLTOeJMky8bew")</f>
        <v>https://disk.yandex.ru/i/ioLTOeJMky8bew</v>
      </c>
      <c r="H717" s="2" t="s">
        <v>1510</v>
      </c>
      <c r="I717" s="5">
        <v>11000</v>
      </c>
      <c r="J717" s="5">
        <v>5800</v>
      </c>
      <c r="K717" s="2" t="s">
        <v>15</v>
      </c>
      <c r="L717" s="5">
        <v>50000</v>
      </c>
    </row>
    <row r="718" spans="1:12" s="6" customFormat="1" ht="26.1" customHeight="1" x14ac:dyDescent="0.2">
      <c r="A718" s="2" t="s">
        <v>1512</v>
      </c>
      <c r="B718" s="2" t="s">
        <v>1073</v>
      </c>
      <c r="C718" s="3" t="s">
        <v>1513</v>
      </c>
      <c r="D718" s="2" t="s">
        <v>57</v>
      </c>
      <c r="E718" s="2" t="s">
        <v>58</v>
      </c>
      <c r="F718" s="12" t="s">
        <v>2590</v>
      </c>
      <c r="G718" s="14" t="str">
        <f>HYPERLINK("https://disk.yandex.ru/i/QhMTXlgtM1eaxw","https://disk.yandex.ru/i/QhMTXlgtM1eaxw")</f>
        <v>https://disk.yandex.ru/i/QhMTXlgtM1eaxw</v>
      </c>
      <c r="H718" s="2" t="s">
        <v>1514</v>
      </c>
      <c r="I718" s="5">
        <v>11000</v>
      </c>
      <c r="J718" s="5">
        <v>5800</v>
      </c>
      <c r="K718" s="2" t="s">
        <v>15</v>
      </c>
      <c r="L718" s="5">
        <v>50000</v>
      </c>
    </row>
    <row r="719" spans="1:12" s="6" customFormat="1" ht="26.1" customHeight="1" x14ac:dyDescent="0.2">
      <c r="A719" s="2" t="s">
        <v>1515</v>
      </c>
      <c r="B719" s="2" t="s">
        <v>1073</v>
      </c>
      <c r="C719" s="3" t="s">
        <v>1513</v>
      </c>
      <c r="D719" s="2" t="s">
        <v>57</v>
      </c>
      <c r="E719" s="2" t="s">
        <v>58</v>
      </c>
      <c r="F719" s="12" t="s">
        <v>2591</v>
      </c>
      <c r="G719" s="14" t="str">
        <f>HYPERLINK("https://disk.yandex.ru/i/QhMTXlgtM1eaxw","https://disk.yandex.ru/i/QhMTXlgtM1eaxw")</f>
        <v>https://disk.yandex.ru/i/QhMTXlgtM1eaxw</v>
      </c>
      <c r="H719" s="2" t="s">
        <v>1514</v>
      </c>
      <c r="I719" s="5">
        <v>11000</v>
      </c>
      <c r="J719" s="5">
        <v>5800</v>
      </c>
      <c r="K719" s="2" t="s">
        <v>15</v>
      </c>
      <c r="L719" s="5">
        <v>50000</v>
      </c>
    </row>
    <row r="720" spans="1:12" s="6" customFormat="1" ht="26.1" customHeight="1" x14ac:dyDescent="0.2">
      <c r="A720" s="2" t="s">
        <v>1516</v>
      </c>
      <c r="B720" s="2" t="s">
        <v>1073</v>
      </c>
      <c r="C720" s="3" t="s">
        <v>1517</v>
      </c>
      <c r="D720" s="2" t="s">
        <v>12</v>
      </c>
      <c r="E720" s="2" t="s">
        <v>13</v>
      </c>
      <c r="F720" s="12" t="s">
        <v>2592</v>
      </c>
      <c r="G720" s="14" t="str">
        <f>HYPERLINK("https://disk.yandex.ru/i/CiO4Vknq1lZImw","https://disk.yandex.ru/i/CiO4Vknq1lZImw")</f>
        <v>https://disk.yandex.ru/i/CiO4Vknq1lZImw</v>
      </c>
      <c r="H720" s="2" t="s">
        <v>1518</v>
      </c>
      <c r="I720" s="4"/>
      <c r="J720" s="4"/>
      <c r="K720" s="2" t="s">
        <v>15</v>
      </c>
      <c r="L720" s="5">
        <v>42000</v>
      </c>
    </row>
    <row r="721" spans="1:12" s="6" customFormat="1" ht="26.1" customHeight="1" x14ac:dyDescent="0.2">
      <c r="A721" s="2" t="s">
        <v>1519</v>
      </c>
      <c r="B721" s="2" t="s">
        <v>1073</v>
      </c>
      <c r="C721" s="3" t="s">
        <v>1517</v>
      </c>
      <c r="D721" s="2" t="s">
        <v>12</v>
      </c>
      <c r="E721" s="2" t="s">
        <v>13</v>
      </c>
      <c r="F721" s="12" t="s">
        <v>2593</v>
      </c>
      <c r="G721" s="14" t="str">
        <f>HYPERLINK("https://disk.yandex.ru/i/CiO4Vknq1lZImw","https://disk.yandex.ru/i/CiO4Vknq1lZImw")</f>
        <v>https://disk.yandex.ru/i/CiO4Vknq1lZImw</v>
      </c>
      <c r="H721" s="2" t="s">
        <v>1518</v>
      </c>
      <c r="I721" s="4"/>
      <c r="J721" s="4"/>
      <c r="K721" s="2" t="s">
        <v>15</v>
      </c>
      <c r="L721" s="5">
        <v>42000</v>
      </c>
    </row>
    <row r="722" spans="1:12" s="6" customFormat="1" ht="26.1" customHeight="1" x14ac:dyDescent="0.2">
      <c r="A722" s="2" t="s">
        <v>1520</v>
      </c>
      <c r="B722" s="2" t="s">
        <v>1073</v>
      </c>
      <c r="C722" s="3" t="s">
        <v>1521</v>
      </c>
      <c r="D722" s="2" t="s">
        <v>57</v>
      </c>
      <c r="E722" s="2" t="s">
        <v>58</v>
      </c>
      <c r="F722" s="9" t="s">
        <v>2816</v>
      </c>
      <c r="G722" s="14" t="str">
        <f>HYPERLINK("https://disk.yandex.ru/i/hdLoMwxFhLLfJQ","https://disk.yandex.ru/i/hdLoMwxFhLLfJQ")</f>
        <v>https://disk.yandex.ru/i/hdLoMwxFhLLfJQ</v>
      </c>
      <c r="H722" s="2" t="s">
        <v>1522</v>
      </c>
      <c r="I722" s="5">
        <v>11000</v>
      </c>
      <c r="J722" s="5">
        <v>5800</v>
      </c>
      <c r="K722" s="2" t="s">
        <v>15</v>
      </c>
      <c r="L722" s="5">
        <v>50000</v>
      </c>
    </row>
    <row r="723" spans="1:12" s="6" customFormat="1" ht="26.1" customHeight="1" x14ac:dyDescent="0.2">
      <c r="A723" s="2" t="s">
        <v>1523</v>
      </c>
      <c r="B723" s="2" t="s">
        <v>1073</v>
      </c>
      <c r="C723" s="3" t="s">
        <v>1521</v>
      </c>
      <c r="D723" s="2" t="s">
        <v>57</v>
      </c>
      <c r="E723" s="2" t="s">
        <v>58</v>
      </c>
      <c r="F723" s="12" t="s">
        <v>2594</v>
      </c>
      <c r="G723" s="14" t="str">
        <f>HYPERLINK("https://disk.yandex.ru/i/hdLoMwxFhLLfJQ","https://disk.yandex.ru/i/hdLoMwxFhLLfJQ")</f>
        <v>https://disk.yandex.ru/i/hdLoMwxFhLLfJQ</v>
      </c>
      <c r="H723" s="2" t="s">
        <v>1522</v>
      </c>
      <c r="I723" s="5">
        <v>11000</v>
      </c>
      <c r="J723" s="5">
        <v>5800</v>
      </c>
      <c r="K723" s="2" t="s">
        <v>15</v>
      </c>
      <c r="L723" s="5">
        <v>50000</v>
      </c>
    </row>
    <row r="724" spans="1:12" s="6" customFormat="1" ht="26.1" customHeight="1" x14ac:dyDescent="0.2">
      <c r="A724" s="2" t="s">
        <v>1524</v>
      </c>
      <c r="B724" s="2" t="s">
        <v>1073</v>
      </c>
      <c r="C724" s="3" t="s">
        <v>1525</v>
      </c>
      <c r="D724" s="2" t="s">
        <v>57</v>
      </c>
      <c r="E724" s="2" t="s">
        <v>58</v>
      </c>
      <c r="F724" s="9" t="s">
        <v>2817</v>
      </c>
      <c r="G724" s="14" t="str">
        <f>HYPERLINK("https://disk.yandex.ru/i/PnetKpVKYqg1Lw","https://disk.yandex.ru/i/PnetKpVKYqg1Lw")</f>
        <v>https://disk.yandex.ru/i/PnetKpVKYqg1Lw</v>
      </c>
      <c r="H724" s="2" t="s">
        <v>1526</v>
      </c>
      <c r="I724" s="5">
        <v>11000</v>
      </c>
      <c r="J724" s="5">
        <v>5800</v>
      </c>
      <c r="K724" s="2" t="s">
        <v>59</v>
      </c>
      <c r="L724" s="5">
        <v>50000</v>
      </c>
    </row>
    <row r="725" spans="1:12" s="6" customFormat="1" ht="26.1" customHeight="1" x14ac:dyDescent="0.2">
      <c r="A725" s="2" t="s">
        <v>1527</v>
      </c>
      <c r="B725" s="2" t="s">
        <v>1073</v>
      </c>
      <c r="C725" s="3" t="s">
        <v>1525</v>
      </c>
      <c r="D725" s="2" t="s">
        <v>57</v>
      </c>
      <c r="E725" s="2" t="s">
        <v>58</v>
      </c>
      <c r="F725" s="12" t="s">
        <v>2595</v>
      </c>
      <c r="G725" s="14" t="str">
        <f>HYPERLINK("https://disk.yandex.ru/i/PnetKpVKYqg1Lw","https://disk.yandex.ru/i/PnetKpVKYqg1Lw")</f>
        <v>https://disk.yandex.ru/i/PnetKpVKYqg1Lw</v>
      </c>
      <c r="H725" s="2" t="s">
        <v>1526</v>
      </c>
      <c r="I725" s="5">
        <v>11000</v>
      </c>
      <c r="J725" s="5">
        <v>5800</v>
      </c>
      <c r="K725" s="2" t="s">
        <v>59</v>
      </c>
      <c r="L725" s="5">
        <v>50000</v>
      </c>
    </row>
    <row r="726" spans="1:12" s="6" customFormat="1" ht="26.1" customHeight="1" x14ac:dyDescent="0.2">
      <c r="A726" s="2" t="s">
        <v>1528</v>
      </c>
      <c r="B726" s="2" t="s">
        <v>1073</v>
      </c>
      <c r="C726" s="3" t="s">
        <v>1529</v>
      </c>
      <c r="D726" s="2" t="s">
        <v>12</v>
      </c>
      <c r="E726" s="2" t="s">
        <v>13</v>
      </c>
      <c r="F726" s="12" t="s">
        <v>2596</v>
      </c>
      <c r="G726" s="14" t="str">
        <f>HYPERLINK("https://disk.yandex.ru/i/gGNAuOA5l2r-Dw","https://disk.yandex.ru/i/gGNAuOA5l2r-Dw")</f>
        <v>https://disk.yandex.ru/i/gGNAuOA5l2r-Dw</v>
      </c>
      <c r="H726" s="2" t="s">
        <v>1530</v>
      </c>
      <c r="I726" s="4"/>
      <c r="J726" s="4"/>
      <c r="K726" s="2" t="s">
        <v>15</v>
      </c>
      <c r="L726" s="5">
        <v>48000</v>
      </c>
    </row>
    <row r="727" spans="1:12" s="6" customFormat="1" ht="26.1" customHeight="1" x14ac:dyDescent="0.2">
      <c r="A727" s="2" t="s">
        <v>1531</v>
      </c>
      <c r="B727" s="2" t="s">
        <v>1073</v>
      </c>
      <c r="C727" s="3" t="s">
        <v>1532</v>
      </c>
      <c r="D727" s="2" t="s">
        <v>57</v>
      </c>
      <c r="E727" s="2" t="s">
        <v>58</v>
      </c>
      <c r="F727" s="9" t="s">
        <v>2597</v>
      </c>
      <c r="G727" s="14" t="str">
        <f>HYPERLINK("https://disk.yandex.ru/i/6Ps2RObOB8RdrA","https://disk.yandex.ru/i/6Ps2RObOB8RdrA")</f>
        <v>https://disk.yandex.ru/i/6Ps2RObOB8RdrA</v>
      </c>
      <c r="H727" s="2" t="s">
        <v>1533</v>
      </c>
      <c r="I727" s="5">
        <v>11000</v>
      </c>
      <c r="J727" s="5">
        <v>5800</v>
      </c>
      <c r="K727" s="2" t="s">
        <v>15</v>
      </c>
      <c r="L727" s="5">
        <v>50000</v>
      </c>
    </row>
    <row r="728" spans="1:12" s="6" customFormat="1" ht="26.1" customHeight="1" x14ac:dyDescent="0.2">
      <c r="A728" s="2" t="s">
        <v>1534</v>
      </c>
      <c r="B728" s="2" t="s">
        <v>1073</v>
      </c>
      <c r="C728" s="3" t="s">
        <v>1532</v>
      </c>
      <c r="D728" s="2" t="s">
        <v>57</v>
      </c>
      <c r="E728" s="2" t="s">
        <v>58</v>
      </c>
      <c r="F728" s="12" t="s">
        <v>2598</v>
      </c>
      <c r="G728" s="14" t="str">
        <f>HYPERLINK("https://disk.yandex.ru/i/6Ps2RObOB8RdrA","https://disk.yandex.ru/i/6Ps2RObOB8RdrA")</f>
        <v>https://disk.yandex.ru/i/6Ps2RObOB8RdrA</v>
      </c>
      <c r="H728" s="2" t="s">
        <v>1533</v>
      </c>
      <c r="I728" s="5">
        <v>11000</v>
      </c>
      <c r="J728" s="5">
        <v>5800</v>
      </c>
      <c r="K728" s="2" t="s">
        <v>15</v>
      </c>
      <c r="L728" s="5">
        <v>50000</v>
      </c>
    </row>
    <row r="729" spans="1:12" s="6" customFormat="1" ht="26.1" customHeight="1" x14ac:dyDescent="0.2">
      <c r="A729" s="2" t="s">
        <v>1535</v>
      </c>
      <c r="B729" s="2" t="s">
        <v>1073</v>
      </c>
      <c r="C729" s="3" t="s">
        <v>1536</v>
      </c>
      <c r="D729" s="2" t="s">
        <v>1079</v>
      </c>
      <c r="E729" s="2" t="s">
        <v>13</v>
      </c>
      <c r="F729" s="12" t="s">
        <v>2599</v>
      </c>
      <c r="G729" s="14" t="str">
        <f>HYPERLINK("https://disk.yandex.ru/i/sRik2dyh3XFCFQ","https://disk.yandex.ru/i/sRik2dyh3XFCFQ")</f>
        <v>https://disk.yandex.ru/i/sRik2dyh3XFCFQ</v>
      </c>
      <c r="H729" s="2" t="s">
        <v>1537</v>
      </c>
      <c r="I729" s="4"/>
      <c r="J729" s="4"/>
      <c r="K729" s="2" t="s">
        <v>15</v>
      </c>
      <c r="L729" s="5">
        <v>48000</v>
      </c>
    </row>
    <row r="730" spans="1:12" s="6" customFormat="1" ht="26.1" customHeight="1" x14ac:dyDescent="0.2">
      <c r="A730" s="2" t="s">
        <v>1538</v>
      </c>
      <c r="B730" s="2" t="s">
        <v>1073</v>
      </c>
      <c r="C730" s="3" t="s">
        <v>1536</v>
      </c>
      <c r="D730" s="2" t="s">
        <v>1079</v>
      </c>
      <c r="E730" s="2" t="s">
        <v>13</v>
      </c>
      <c r="F730" s="12" t="s">
        <v>2600</v>
      </c>
      <c r="G730" s="14" t="str">
        <f>HYPERLINK("https://disk.yandex.ru/i/sRik2dyh3XFCFQ","https://disk.yandex.ru/i/sRik2dyh3XFCFQ")</f>
        <v>https://disk.yandex.ru/i/sRik2dyh3XFCFQ</v>
      </c>
      <c r="H730" s="2" t="s">
        <v>1537</v>
      </c>
      <c r="I730" s="4"/>
      <c r="J730" s="4"/>
      <c r="K730" s="2" t="s">
        <v>15</v>
      </c>
      <c r="L730" s="5">
        <v>48000</v>
      </c>
    </row>
    <row r="731" spans="1:12" s="6" customFormat="1" ht="26.1" customHeight="1" x14ac:dyDescent="0.2">
      <c r="A731" s="2" t="s">
        <v>1539</v>
      </c>
      <c r="B731" s="2" t="s">
        <v>1073</v>
      </c>
      <c r="C731" s="3" t="s">
        <v>1540</v>
      </c>
      <c r="D731" s="2" t="s">
        <v>12</v>
      </c>
      <c r="E731" s="2" t="s">
        <v>13</v>
      </c>
      <c r="F731" s="12" t="s">
        <v>2601</v>
      </c>
      <c r="G731" s="14" t="str">
        <f>HYPERLINK("https://disk.yandex.ru/i/qN5lLlw68eXyAg","https://disk.yandex.ru/i/qN5lLlw68eXyAg")</f>
        <v>https://disk.yandex.ru/i/qN5lLlw68eXyAg</v>
      </c>
      <c r="H731" s="2" t="s">
        <v>1541</v>
      </c>
      <c r="I731" s="4"/>
      <c r="J731" s="4"/>
      <c r="K731" s="2" t="s">
        <v>15</v>
      </c>
      <c r="L731" s="5">
        <v>60000</v>
      </c>
    </row>
    <row r="732" spans="1:12" s="6" customFormat="1" ht="26.1" customHeight="1" x14ac:dyDescent="0.2">
      <c r="A732" s="2" t="s">
        <v>1542</v>
      </c>
      <c r="B732" s="2" t="s">
        <v>1073</v>
      </c>
      <c r="C732" s="3" t="s">
        <v>1540</v>
      </c>
      <c r="D732" s="2" t="s">
        <v>12</v>
      </c>
      <c r="E732" s="2" t="s">
        <v>13</v>
      </c>
      <c r="F732" s="12" t="s">
        <v>2602</v>
      </c>
      <c r="G732" s="14" t="str">
        <f>HYPERLINK("https://disk.yandex.ru/i/qN5lLlw68eXyAg","https://disk.yandex.ru/i/qN5lLlw68eXyAg")</f>
        <v>https://disk.yandex.ru/i/qN5lLlw68eXyAg</v>
      </c>
      <c r="H732" s="2" t="s">
        <v>1541</v>
      </c>
      <c r="I732" s="4"/>
      <c r="J732" s="4"/>
      <c r="K732" s="2" t="s">
        <v>15</v>
      </c>
      <c r="L732" s="5">
        <v>54000</v>
      </c>
    </row>
    <row r="733" spans="1:12" s="6" customFormat="1" ht="26.1" customHeight="1" x14ac:dyDescent="0.2">
      <c r="A733" s="2" t="s">
        <v>1543</v>
      </c>
      <c r="B733" s="2" t="s">
        <v>1073</v>
      </c>
      <c r="C733" s="3" t="s">
        <v>1544</v>
      </c>
      <c r="D733" s="2" t="s">
        <v>57</v>
      </c>
      <c r="E733" s="2" t="s">
        <v>58</v>
      </c>
      <c r="F733" s="12" t="s">
        <v>2603</v>
      </c>
      <c r="G733" s="14" t="str">
        <f>HYPERLINK("https://disk.yandex.ru/i/BjdfjcdaigRp8g","https://disk.yandex.ru/i/BjdfjcdaigRp8g")</f>
        <v>https://disk.yandex.ru/i/BjdfjcdaigRp8g</v>
      </c>
      <c r="H733" s="2" t="s">
        <v>1545</v>
      </c>
      <c r="I733" s="5">
        <v>11000</v>
      </c>
      <c r="J733" s="5">
        <v>5800</v>
      </c>
      <c r="K733" s="2" t="s">
        <v>59</v>
      </c>
      <c r="L733" s="5">
        <v>58000</v>
      </c>
    </row>
    <row r="734" spans="1:12" s="6" customFormat="1" ht="26.1" customHeight="1" x14ac:dyDescent="0.2">
      <c r="A734" s="2" t="s">
        <v>1546</v>
      </c>
      <c r="B734" s="2" t="s">
        <v>1073</v>
      </c>
      <c r="C734" s="3" t="s">
        <v>1544</v>
      </c>
      <c r="D734" s="2" t="s">
        <v>57</v>
      </c>
      <c r="E734" s="2" t="s">
        <v>58</v>
      </c>
      <c r="F734" s="12" t="s">
        <v>2604</v>
      </c>
      <c r="G734" s="14" t="str">
        <f>HYPERLINK("https://disk.yandex.ru/i/BjdfjcdaigRp8g","https://disk.yandex.ru/i/BjdfjcdaigRp8g")</f>
        <v>https://disk.yandex.ru/i/BjdfjcdaigRp8g</v>
      </c>
      <c r="H734" s="2" t="s">
        <v>1545</v>
      </c>
      <c r="I734" s="5">
        <v>11000</v>
      </c>
      <c r="J734" s="5">
        <v>5800</v>
      </c>
      <c r="K734" s="2" t="s">
        <v>59</v>
      </c>
      <c r="L734" s="5">
        <v>58000</v>
      </c>
    </row>
    <row r="735" spans="1:12" s="6" customFormat="1" ht="26.1" customHeight="1" x14ac:dyDescent="0.2">
      <c r="A735" s="2" t="s">
        <v>1547</v>
      </c>
      <c r="B735" s="2" t="s">
        <v>1073</v>
      </c>
      <c r="C735" s="3" t="s">
        <v>1548</v>
      </c>
      <c r="D735" s="2" t="s">
        <v>57</v>
      </c>
      <c r="E735" s="2" t="s">
        <v>58</v>
      </c>
      <c r="F735" s="9" t="s">
        <v>2605</v>
      </c>
      <c r="G735" s="14" t="str">
        <f>HYPERLINK("https://disk.yandex.ru/i/yDWR1xFbMr89_g","https://disk.yandex.ru/i/yDWR1xFbMr89_g")</f>
        <v>https://disk.yandex.ru/i/yDWR1xFbMr89_g</v>
      </c>
      <c r="H735" s="2" t="s">
        <v>1549</v>
      </c>
      <c r="I735" s="5">
        <v>11000</v>
      </c>
      <c r="J735" s="5">
        <v>5800</v>
      </c>
      <c r="K735" s="2" t="s">
        <v>59</v>
      </c>
      <c r="L735" s="5">
        <v>58000</v>
      </c>
    </row>
    <row r="736" spans="1:12" s="6" customFormat="1" ht="26.1" customHeight="1" x14ac:dyDescent="0.2">
      <c r="A736" s="2" t="s">
        <v>1550</v>
      </c>
      <c r="B736" s="2" t="s">
        <v>1073</v>
      </c>
      <c r="C736" s="3" t="s">
        <v>1548</v>
      </c>
      <c r="D736" s="2" t="s">
        <v>57</v>
      </c>
      <c r="E736" s="2" t="s">
        <v>58</v>
      </c>
      <c r="F736" s="9" t="s">
        <v>2606</v>
      </c>
      <c r="G736" s="14" t="str">
        <f>HYPERLINK("https://disk.yandex.ru/i/yDWR1xFbMr89_g","https://disk.yandex.ru/i/yDWR1xFbMr89_g")</f>
        <v>https://disk.yandex.ru/i/yDWR1xFbMr89_g</v>
      </c>
      <c r="H736" s="2" t="s">
        <v>1549</v>
      </c>
      <c r="I736" s="5">
        <v>11000</v>
      </c>
      <c r="J736" s="5">
        <v>5800</v>
      </c>
      <c r="K736" s="2" t="s">
        <v>59</v>
      </c>
      <c r="L736" s="5">
        <v>58000</v>
      </c>
    </row>
    <row r="737" spans="1:12" s="6" customFormat="1" ht="26.1" customHeight="1" x14ac:dyDescent="0.2">
      <c r="A737" s="2" t="s">
        <v>1551</v>
      </c>
      <c r="B737" s="2" t="s">
        <v>1073</v>
      </c>
      <c r="C737" s="3" t="s">
        <v>1552</v>
      </c>
      <c r="D737" s="2" t="s">
        <v>12</v>
      </c>
      <c r="E737" s="2" t="s">
        <v>13</v>
      </c>
      <c r="F737" s="12" t="s">
        <v>2607</v>
      </c>
      <c r="G737" s="14" t="str">
        <f>HYPERLINK("https://disk.yandex.ru/i/xRnsrdNCoy3zcg","https://disk.yandex.ru/i/xRnsrdNCoy3zcg")</f>
        <v>https://disk.yandex.ru/i/xRnsrdNCoy3zcg</v>
      </c>
      <c r="H737" s="2" t="s">
        <v>1553</v>
      </c>
      <c r="I737" s="4"/>
      <c r="J737" s="4"/>
      <c r="K737" s="2" t="s">
        <v>15</v>
      </c>
      <c r="L737" s="5">
        <v>48000</v>
      </c>
    </row>
    <row r="738" spans="1:12" s="6" customFormat="1" ht="26.1" customHeight="1" x14ac:dyDescent="0.2">
      <c r="A738" s="2" t="s">
        <v>1554</v>
      </c>
      <c r="B738" s="2" t="s">
        <v>1073</v>
      </c>
      <c r="C738" s="3" t="s">
        <v>1552</v>
      </c>
      <c r="D738" s="2" t="s">
        <v>12</v>
      </c>
      <c r="E738" s="2" t="s">
        <v>13</v>
      </c>
      <c r="F738" s="12" t="s">
        <v>2608</v>
      </c>
      <c r="G738" s="14" t="str">
        <f>HYPERLINK("https://disk.yandex.ru/i/xRnsrdNCoy3zcg","https://disk.yandex.ru/i/xRnsrdNCoy3zcg")</f>
        <v>https://disk.yandex.ru/i/xRnsrdNCoy3zcg</v>
      </c>
      <c r="H738" s="2" t="s">
        <v>1553</v>
      </c>
      <c r="I738" s="4"/>
      <c r="J738" s="4"/>
      <c r="K738" s="2" t="s">
        <v>15</v>
      </c>
      <c r="L738" s="5">
        <v>48000</v>
      </c>
    </row>
    <row r="739" spans="1:12" s="6" customFormat="1" ht="26.1" customHeight="1" x14ac:dyDescent="0.2">
      <c r="A739" s="2" t="s">
        <v>1555</v>
      </c>
      <c r="B739" s="2" t="s">
        <v>1073</v>
      </c>
      <c r="C739" s="3" t="s">
        <v>1556</v>
      </c>
      <c r="D739" s="2" t="s">
        <v>57</v>
      </c>
      <c r="E739" s="2" t="s">
        <v>58</v>
      </c>
      <c r="F739" s="12" t="s">
        <v>2609</v>
      </c>
      <c r="G739" s="14" t="str">
        <f>HYPERLINK("https://disk.yandex.ru/i/pNv3s7IrN1IwWQ","https://disk.yandex.ru/i/pNv3s7IrN1IwWQ")</f>
        <v>https://disk.yandex.ru/i/pNv3s7IrN1IwWQ</v>
      </c>
      <c r="H739" s="2" t="s">
        <v>1557</v>
      </c>
      <c r="I739" s="5">
        <v>11000</v>
      </c>
      <c r="J739" s="5">
        <v>5800</v>
      </c>
      <c r="K739" s="2" t="s">
        <v>59</v>
      </c>
      <c r="L739" s="5">
        <v>50000</v>
      </c>
    </row>
    <row r="740" spans="1:12" s="6" customFormat="1" ht="26.1" customHeight="1" x14ac:dyDescent="0.2">
      <c r="A740" s="2" t="s">
        <v>1558</v>
      </c>
      <c r="B740" s="2" t="s">
        <v>1073</v>
      </c>
      <c r="C740" s="3" t="s">
        <v>1556</v>
      </c>
      <c r="D740" s="2" t="s">
        <v>57</v>
      </c>
      <c r="E740" s="2" t="s">
        <v>58</v>
      </c>
      <c r="F740" s="12" t="s">
        <v>2610</v>
      </c>
      <c r="G740" s="14" t="str">
        <f>HYPERLINK("https://disk.yandex.ru/i/pNv3s7IrN1IwWQ","https://disk.yandex.ru/i/pNv3s7IrN1IwWQ")</f>
        <v>https://disk.yandex.ru/i/pNv3s7IrN1IwWQ</v>
      </c>
      <c r="H740" s="2" t="s">
        <v>1557</v>
      </c>
      <c r="I740" s="5">
        <v>11000</v>
      </c>
      <c r="J740" s="5">
        <v>5800</v>
      </c>
      <c r="K740" s="2" t="s">
        <v>59</v>
      </c>
      <c r="L740" s="5">
        <v>50000</v>
      </c>
    </row>
    <row r="741" spans="1:12" s="6" customFormat="1" ht="26.1" customHeight="1" x14ac:dyDescent="0.2">
      <c r="A741" s="2" t="s">
        <v>1559</v>
      </c>
      <c r="B741" s="2" t="s">
        <v>1073</v>
      </c>
      <c r="C741" s="3" t="s">
        <v>1560</v>
      </c>
      <c r="D741" s="2" t="s">
        <v>57</v>
      </c>
      <c r="E741" s="2" t="s">
        <v>58</v>
      </c>
      <c r="F741" s="12" t="s">
        <v>2611</v>
      </c>
      <c r="G741" s="14" t="str">
        <f>HYPERLINK("https://disk.yandex.ru/i/EsLZ3TauYfjgRA","https://disk.yandex.ru/i/EsLZ3TauYfjgRA")</f>
        <v>https://disk.yandex.ru/i/EsLZ3TauYfjgRA</v>
      </c>
      <c r="H741" s="2" t="s">
        <v>1561</v>
      </c>
      <c r="I741" s="5">
        <v>11000</v>
      </c>
      <c r="J741" s="5">
        <v>5800</v>
      </c>
      <c r="K741" s="2" t="s">
        <v>59</v>
      </c>
      <c r="L741" s="5">
        <v>50000</v>
      </c>
    </row>
    <row r="742" spans="1:12" s="6" customFormat="1" ht="26.1" customHeight="1" x14ac:dyDescent="0.2">
      <c r="A742" s="2" t="s">
        <v>1562</v>
      </c>
      <c r="B742" s="2" t="s">
        <v>1073</v>
      </c>
      <c r="C742" s="3" t="s">
        <v>1560</v>
      </c>
      <c r="D742" s="2" t="s">
        <v>57</v>
      </c>
      <c r="E742" s="2" t="s">
        <v>58</v>
      </c>
      <c r="F742" s="12" t="s">
        <v>2612</v>
      </c>
      <c r="G742" s="14" t="str">
        <f>HYPERLINK("https://disk.yandex.ru/i/EsLZ3TauYfjgRA","https://disk.yandex.ru/i/EsLZ3TauYfjgRA")</f>
        <v>https://disk.yandex.ru/i/EsLZ3TauYfjgRA</v>
      </c>
      <c r="H742" s="2" t="s">
        <v>1561</v>
      </c>
      <c r="I742" s="5">
        <v>11000</v>
      </c>
      <c r="J742" s="5">
        <v>5800</v>
      </c>
      <c r="K742" s="2" t="s">
        <v>59</v>
      </c>
      <c r="L742" s="5">
        <v>50000</v>
      </c>
    </row>
    <row r="743" spans="1:12" s="6" customFormat="1" ht="26.1" customHeight="1" x14ac:dyDescent="0.2">
      <c r="A743" s="2" t="s">
        <v>1563</v>
      </c>
      <c r="B743" s="2" t="s">
        <v>1073</v>
      </c>
      <c r="C743" s="3" t="s">
        <v>1564</v>
      </c>
      <c r="D743" s="2" t="s">
        <v>12</v>
      </c>
      <c r="E743" s="2" t="s">
        <v>13</v>
      </c>
      <c r="F743" s="12" t="s">
        <v>2613</v>
      </c>
      <c r="G743" s="14" t="str">
        <f>HYPERLINK("https://disk.yandex.ru/i/bbA-st3Jai2Ydw","https://disk.yandex.ru/i/bbA-st3Jai2Ydw")</f>
        <v>https://disk.yandex.ru/i/bbA-st3Jai2Ydw</v>
      </c>
      <c r="H743" s="2" t="s">
        <v>1565</v>
      </c>
      <c r="I743" s="4"/>
      <c r="J743" s="4"/>
      <c r="K743" s="2" t="s">
        <v>15</v>
      </c>
      <c r="L743" s="5">
        <v>48000</v>
      </c>
    </row>
    <row r="744" spans="1:12" s="6" customFormat="1" ht="26.1" customHeight="1" x14ac:dyDescent="0.2">
      <c r="A744" s="2" t="s">
        <v>1566</v>
      </c>
      <c r="B744" s="2" t="s">
        <v>1073</v>
      </c>
      <c r="C744" s="3" t="s">
        <v>1564</v>
      </c>
      <c r="D744" s="2" t="s">
        <v>12</v>
      </c>
      <c r="E744" s="2" t="s">
        <v>13</v>
      </c>
      <c r="F744" s="12" t="s">
        <v>2614</v>
      </c>
      <c r="G744" s="14" t="str">
        <f>HYPERLINK("https://disk.yandex.ru/i/bbA-st3Jai2Ydw","https://disk.yandex.ru/i/bbA-st3Jai2Ydw")</f>
        <v>https://disk.yandex.ru/i/bbA-st3Jai2Ydw</v>
      </c>
      <c r="H744" s="2" t="s">
        <v>1565</v>
      </c>
      <c r="I744" s="4"/>
      <c r="J744" s="4"/>
      <c r="K744" s="2" t="s">
        <v>15</v>
      </c>
      <c r="L744" s="5">
        <v>48000</v>
      </c>
    </row>
    <row r="745" spans="1:12" s="6" customFormat="1" ht="26.1" customHeight="1" x14ac:dyDescent="0.2">
      <c r="A745" s="2" t="s">
        <v>1567</v>
      </c>
      <c r="B745" s="2" t="s">
        <v>1073</v>
      </c>
      <c r="C745" s="3" t="s">
        <v>1568</v>
      </c>
      <c r="D745" s="2" t="s">
        <v>57</v>
      </c>
      <c r="E745" s="2" t="s">
        <v>58</v>
      </c>
      <c r="F745" s="9" t="s">
        <v>2615</v>
      </c>
      <c r="G745" s="14" t="str">
        <f>HYPERLINK("https://disk.yandex.ru/i/lQgnTPnqRptkpw","https://disk.yandex.ru/i/lQgnTPnqRptkpw")</f>
        <v>https://disk.yandex.ru/i/lQgnTPnqRptkpw</v>
      </c>
      <c r="H745" s="2" t="s">
        <v>1569</v>
      </c>
      <c r="I745" s="5">
        <v>11000</v>
      </c>
      <c r="J745" s="5">
        <v>5800</v>
      </c>
      <c r="K745" s="2" t="s">
        <v>59</v>
      </c>
      <c r="L745" s="5">
        <v>58000</v>
      </c>
    </row>
    <row r="746" spans="1:12" s="6" customFormat="1" ht="26.1" customHeight="1" x14ac:dyDescent="0.2">
      <c r="A746" s="2" t="s">
        <v>1570</v>
      </c>
      <c r="B746" s="2" t="s">
        <v>1073</v>
      </c>
      <c r="C746" s="3" t="s">
        <v>1568</v>
      </c>
      <c r="D746" s="2" t="s">
        <v>57</v>
      </c>
      <c r="E746" s="2" t="s">
        <v>58</v>
      </c>
      <c r="F746" s="12" t="s">
        <v>2616</v>
      </c>
      <c r="G746" s="14" t="str">
        <f>HYPERLINK("https://disk.yandex.ru/i/lQgnTPnqRptkpw","https://disk.yandex.ru/i/lQgnTPnqRptkpw")</f>
        <v>https://disk.yandex.ru/i/lQgnTPnqRptkpw</v>
      </c>
      <c r="H746" s="2" t="s">
        <v>1569</v>
      </c>
      <c r="I746" s="5">
        <v>11000</v>
      </c>
      <c r="J746" s="5">
        <v>5800</v>
      </c>
      <c r="K746" s="2" t="s">
        <v>59</v>
      </c>
      <c r="L746" s="5">
        <v>58000</v>
      </c>
    </row>
    <row r="747" spans="1:12" s="6" customFormat="1" ht="26.1" customHeight="1" x14ac:dyDescent="0.2">
      <c r="A747" s="2" t="s">
        <v>1571</v>
      </c>
      <c r="B747" s="2" t="s">
        <v>1073</v>
      </c>
      <c r="C747" s="3" t="s">
        <v>1572</v>
      </c>
      <c r="D747" s="2" t="s">
        <v>57</v>
      </c>
      <c r="E747" s="2" t="s">
        <v>58</v>
      </c>
      <c r="F747" s="9" t="s">
        <v>2617</v>
      </c>
      <c r="G747" s="14" t="str">
        <f>HYPERLINK("https://disk.yandex.ru/i/MjwgEC249TCEpA","https://disk.yandex.ru/i/MjwgEC249TCEpA")</f>
        <v>https://disk.yandex.ru/i/MjwgEC249TCEpA</v>
      </c>
      <c r="H747" s="2" t="s">
        <v>1573</v>
      </c>
      <c r="I747" s="5">
        <v>11000</v>
      </c>
      <c r="J747" s="5">
        <v>5800</v>
      </c>
      <c r="K747" s="2" t="s">
        <v>59</v>
      </c>
      <c r="L747" s="5">
        <v>58000</v>
      </c>
    </row>
    <row r="748" spans="1:12" s="6" customFormat="1" ht="26.1" customHeight="1" x14ac:dyDescent="0.2">
      <c r="A748" s="2" t="s">
        <v>1574</v>
      </c>
      <c r="B748" s="2" t="s">
        <v>1073</v>
      </c>
      <c r="C748" s="3" t="s">
        <v>1572</v>
      </c>
      <c r="D748" s="2" t="s">
        <v>57</v>
      </c>
      <c r="E748" s="2" t="s">
        <v>58</v>
      </c>
      <c r="F748" s="9" t="s">
        <v>2618</v>
      </c>
      <c r="G748" s="14" t="str">
        <f>HYPERLINK("https://disk.yandex.ru/i/MjwgEC249TCEpA","https://disk.yandex.ru/i/MjwgEC249TCEpA")</f>
        <v>https://disk.yandex.ru/i/MjwgEC249TCEpA</v>
      </c>
      <c r="H748" s="2" t="s">
        <v>1573</v>
      </c>
      <c r="I748" s="5">
        <v>11000</v>
      </c>
      <c r="J748" s="5">
        <v>5800</v>
      </c>
      <c r="K748" s="2" t="s">
        <v>59</v>
      </c>
      <c r="L748" s="5">
        <v>58000</v>
      </c>
    </row>
    <row r="749" spans="1:12" s="6" customFormat="1" ht="26.1" customHeight="1" x14ac:dyDescent="0.2">
      <c r="A749" s="2" t="s">
        <v>1575</v>
      </c>
      <c r="B749" s="2" t="s">
        <v>1073</v>
      </c>
      <c r="C749" s="3" t="s">
        <v>1576</v>
      </c>
      <c r="D749" s="2" t="s">
        <v>57</v>
      </c>
      <c r="E749" s="2" t="s">
        <v>58</v>
      </c>
      <c r="F749" s="9" t="s">
        <v>2619</v>
      </c>
      <c r="G749" s="14" t="str">
        <f>HYPERLINK("https://disk.yandex.ru/i/6KBpQQY7OH2O-w","https://disk.yandex.ru/i/6KBpQQY7OH2O-w")</f>
        <v>https://disk.yandex.ru/i/6KBpQQY7OH2O-w</v>
      </c>
      <c r="H749" s="2" t="s">
        <v>1577</v>
      </c>
      <c r="I749" s="5">
        <v>11000</v>
      </c>
      <c r="J749" s="5">
        <v>5800</v>
      </c>
      <c r="K749" s="2" t="s">
        <v>59</v>
      </c>
      <c r="L749" s="5">
        <v>58000</v>
      </c>
    </row>
    <row r="750" spans="1:12" s="6" customFormat="1" ht="26.1" customHeight="1" x14ac:dyDescent="0.2">
      <c r="A750" s="2" t="s">
        <v>1578</v>
      </c>
      <c r="B750" s="2" t="s">
        <v>1073</v>
      </c>
      <c r="C750" s="3" t="s">
        <v>1576</v>
      </c>
      <c r="D750" s="2" t="s">
        <v>57</v>
      </c>
      <c r="E750" s="2" t="s">
        <v>58</v>
      </c>
      <c r="F750" s="12" t="s">
        <v>2620</v>
      </c>
      <c r="G750" s="14" t="str">
        <f>HYPERLINK("https://disk.yandex.ru/i/6KBpQQY7OH2O-w","https://disk.yandex.ru/i/6KBpQQY7OH2O-w")</f>
        <v>https://disk.yandex.ru/i/6KBpQQY7OH2O-w</v>
      </c>
      <c r="H750" s="2" t="s">
        <v>1577</v>
      </c>
      <c r="I750" s="5">
        <v>11000</v>
      </c>
      <c r="J750" s="5">
        <v>5800</v>
      </c>
      <c r="K750" s="2" t="s">
        <v>59</v>
      </c>
      <c r="L750" s="5">
        <v>58000</v>
      </c>
    </row>
    <row r="751" spans="1:12" s="6" customFormat="1" ht="26.1" customHeight="1" x14ac:dyDescent="0.2">
      <c r="A751" s="2" t="s">
        <v>1579</v>
      </c>
      <c r="B751" s="2" t="s">
        <v>1073</v>
      </c>
      <c r="C751" s="3" t="s">
        <v>1580</v>
      </c>
      <c r="D751" s="2" t="s">
        <v>57</v>
      </c>
      <c r="E751" s="2" t="s">
        <v>58</v>
      </c>
      <c r="F751" s="9" t="s">
        <v>2621</v>
      </c>
      <c r="G751" s="14" t="str">
        <f>HYPERLINK("https://disk.yandex.ru/i/lmclFvkatQjbkg","https://disk.yandex.ru/i/lmclFvkatQjbkg")</f>
        <v>https://disk.yandex.ru/i/lmclFvkatQjbkg</v>
      </c>
      <c r="H751" s="2" t="s">
        <v>1581</v>
      </c>
      <c r="I751" s="5">
        <v>11000</v>
      </c>
      <c r="J751" s="5">
        <v>5800</v>
      </c>
      <c r="K751" s="2" t="s">
        <v>59</v>
      </c>
      <c r="L751" s="5">
        <v>58000</v>
      </c>
    </row>
    <row r="752" spans="1:12" s="6" customFormat="1" ht="26.1" customHeight="1" x14ac:dyDescent="0.2">
      <c r="A752" s="2" t="s">
        <v>1582</v>
      </c>
      <c r="B752" s="2" t="s">
        <v>1073</v>
      </c>
      <c r="C752" s="3" t="s">
        <v>1580</v>
      </c>
      <c r="D752" s="2" t="s">
        <v>57</v>
      </c>
      <c r="E752" s="2" t="s">
        <v>58</v>
      </c>
      <c r="F752" s="9" t="s">
        <v>2622</v>
      </c>
      <c r="G752" s="14" t="str">
        <f>HYPERLINK("https://disk.yandex.ru/i/lmclFvkatQjbkg","https://disk.yandex.ru/i/lmclFvkatQjbkg")</f>
        <v>https://disk.yandex.ru/i/lmclFvkatQjbkg</v>
      </c>
      <c r="H752" s="2" t="s">
        <v>1581</v>
      </c>
      <c r="I752" s="5">
        <v>11000</v>
      </c>
      <c r="J752" s="5">
        <v>5800</v>
      </c>
      <c r="K752" s="2" t="s">
        <v>59</v>
      </c>
      <c r="L752" s="5">
        <v>58000</v>
      </c>
    </row>
    <row r="753" spans="1:12" s="6" customFormat="1" ht="26.1" customHeight="1" x14ac:dyDescent="0.2">
      <c r="A753" s="2" t="s">
        <v>1583</v>
      </c>
      <c r="B753" s="2" t="s">
        <v>1073</v>
      </c>
      <c r="C753" s="3" t="s">
        <v>1584</v>
      </c>
      <c r="D753" s="2" t="s">
        <v>57</v>
      </c>
      <c r="E753" s="2" t="s">
        <v>58</v>
      </c>
      <c r="F753" s="12" t="s">
        <v>2623</v>
      </c>
      <c r="G753" s="14" t="str">
        <f>HYPERLINK("https://disk.yandex.ru/i/eZpGmoVVFRhIZw","https://disk.yandex.ru/i/eZpGmoVVFRhIZw")</f>
        <v>https://disk.yandex.ru/i/eZpGmoVVFRhIZw</v>
      </c>
      <c r="H753" s="2" t="s">
        <v>1585</v>
      </c>
      <c r="I753" s="5">
        <v>11000</v>
      </c>
      <c r="J753" s="5">
        <v>5800</v>
      </c>
      <c r="K753" s="2" t="s">
        <v>59</v>
      </c>
      <c r="L753" s="5">
        <v>58000</v>
      </c>
    </row>
    <row r="754" spans="1:12" s="6" customFormat="1" ht="26.1" customHeight="1" x14ac:dyDescent="0.2">
      <c r="A754" s="2" t="s">
        <v>1586</v>
      </c>
      <c r="B754" s="2" t="s">
        <v>1073</v>
      </c>
      <c r="C754" s="3" t="s">
        <v>1584</v>
      </c>
      <c r="D754" s="2" t="s">
        <v>57</v>
      </c>
      <c r="E754" s="2" t="s">
        <v>58</v>
      </c>
      <c r="F754" s="12" t="s">
        <v>2624</v>
      </c>
      <c r="G754" s="14" t="str">
        <f>HYPERLINK("https://disk.yandex.ru/i/eZpGmoVVFRhIZw","https://disk.yandex.ru/i/eZpGmoVVFRhIZw")</f>
        <v>https://disk.yandex.ru/i/eZpGmoVVFRhIZw</v>
      </c>
      <c r="H754" s="2" t="s">
        <v>1585</v>
      </c>
      <c r="I754" s="5">
        <v>11000</v>
      </c>
      <c r="J754" s="5">
        <v>5800</v>
      </c>
      <c r="K754" s="2" t="s">
        <v>59</v>
      </c>
      <c r="L754" s="5">
        <v>58000</v>
      </c>
    </row>
    <row r="755" spans="1:12" s="6" customFormat="1" ht="26.1" customHeight="1" x14ac:dyDescent="0.2">
      <c r="A755" s="2" t="s">
        <v>1587</v>
      </c>
      <c r="B755" s="2" t="s">
        <v>1073</v>
      </c>
      <c r="C755" s="3" t="s">
        <v>1588</v>
      </c>
      <c r="D755" s="2" t="s">
        <v>57</v>
      </c>
      <c r="E755" s="2" t="s">
        <v>58</v>
      </c>
      <c r="F755" s="12" t="s">
        <v>2625</v>
      </c>
      <c r="G755" s="14" t="str">
        <f>HYPERLINK("https://disk.yandex.ru/i/1GvfR20iCTfo-Q","https://disk.yandex.ru/i/1GvfR20iCTfo-Q")</f>
        <v>https://disk.yandex.ru/i/1GvfR20iCTfo-Q</v>
      </c>
      <c r="H755" s="2" t="s">
        <v>1589</v>
      </c>
      <c r="I755" s="5">
        <v>11000</v>
      </c>
      <c r="J755" s="5">
        <v>5800</v>
      </c>
      <c r="K755" s="2" t="s">
        <v>59</v>
      </c>
      <c r="L755" s="5">
        <v>50000</v>
      </c>
    </row>
    <row r="756" spans="1:12" s="6" customFormat="1" ht="26.1" customHeight="1" x14ac:dyDescent="0.2">
      <c r="A756" s="2" t="s">
        <v>1590</v>
      </c>
      <c r="B756" s="2" t="s">
        <v>1073</v>
      </c>
      <c r="C756" s="3" t="s">
        <v>1588</v>
      </c>
      <c r="D756" s="2" t="s">
        <v>57</v>
      </c>
      <c r="E756" s="2" t="s">
        <v>58</v>
      </c>
      <c r="F756" s="12" t="s">
        <v>2626</v>
      </c>
      <c r="G756" s="14" t="str">
        <f>HYPERLINK("https://disk.yandex.ru/i/1GvfR20iCTfo-Q","https://disk.yandex.ru/i/1GvfR20iCTfo-Q")</f>
        <v>https://disk.yandex.ru/i/1GvfR20iCTfo-Q</v>
      </c>
      <c r="H756" s="2" t="s">
        <v>1589</v>
      </c>
      <c r="I756" s="5">
        <v>11000</v>
      </c>
      <c r="J756" s="5">
        <v>5800</v>
      </c>
      <c r="K756" s="2" t="s">
        <v>59</v>
      </c>
      <c r="L756" s="5">
        <v>50000</v>
      </c>
    </row>
    <row r="757" spans="1:12" s="6" customFormat="1" ht="26.1" customHeight="1" x14ac:dyDescent="0.2">
      <c r="A757" s="2" t="s">
        <v>1591</v>
      </c>
      <c r="B757" s="2" t="s">
        <v>1073</v>
      </c>
      <c r="C757" s="3" t="s">
        <v>1592</v>
      </c>
      <c r="D757" s="2" t="s">
        <v>57</v>
      </c>
      <c r="E757" s="2" t="s">
        <v>58</v>
      </c>
      <c r="F757" s="9" t="s">
        <v>2627</v>
      </c>
      <c r="G757" s="14" t="str">
        <f>HYPERLINK("https://disk.yandex.ru/i/-h-oJhOMZWbhIw","https://disk.yandex.ru/i/-h-oJhOMZWbhIw")</f>
        <v>https://disk.yandex.ru/i/-h-oJhOMZWbhIw</v>
      </c>
      <c r="H757" s="2" t="s">
        <v>1593</v>
      </c>
      <c r="I757" s="5">
        <v>11000</v>
      </c>
      <c r="J757" s="5">
        <v>5800</v>
      </c>
      <c r="K757" s="2" t="s">
        <v>59</v>
      </c>
      <c r="L757" s="5">
        <v>50000</v>
      </c>
    </row>
    <row r="758" spans="1:12" s="6" customFormat="1" ht="26.1" customHeight="1" x14ac:dyDescent="0.2">
      <c r="A758" s="2" t="s">
        <v>1594</v>
      </c>
      <c r="B758" s="2" t="s">
        <v>1073</v>
      </c>
      <c r="C758" s="3" t="s">
        <v>1592</v>
      </c>
      <c r="D758" s="2" t="s">
        <v>57</v>
      </c>
      <c r="E758" s="2" t="s">
        <v>58</v>
      </c>
      <c r="F758" s="9" t="s">
        <v>2628</v>
      </c>
      <c r="G758" s="14" t="str">
        <f>HYPERLINK("https://disk.yandex.ru/i/-h-oJhOMZWbhIw","https://disk.yandex.ru/i/-h-oJhOMZWbhIw")</f>
        <v>https://disk.yandex.ru/i/-h-oJhOMZWbhIw</v>
      </c>
      <c r="H758" s="2" t="s">
        <v>1593</v>
      </c>
      <c r="I758" s="5">
        <v>11000</v>
      </c>
      <c r="J758" s="5">
        <v>5800</v>
      </c>
      <c r="K758" s="2" t="s">
        <v>59</v>
      </c>
      <c r="L758" s="5">
        <v>50000</v>
      </c>
    </row>
    <row r="759" spans="1:12" s="6" customFormat="1" ht="26.1" customHeight="1" x14ac:dyDescent="0.2">
      <c r="A759" s="2" t="s">
        <v>1595</v>
      </c>
      <c r="B759" s="2" t="s">
        <v>1073</v>
      </c>
      <c r="C759" s="3" t="s">
        <v>1596</v>
      </c>
      <c r="D759" s="2" t="s">
        <v>1079</v>
      </c>
      <c r="E759" s="2" t="s">
        <v>13</v>
      </c>
      <c r="F759" s="12" t="s">
        <v>2629</v>
      </c>
      <c r="G759" s="14" t="str">
        <f>HYPERLINK("https://disk.yandex.ru/i/AZCJ3aOnE9YjYQ","https://disk.yandex.ru/i/AZCJ3aOnE9YjYQ")</f>
        <v>https://disk.yandex.ru/i/AZCJ3aOnE9YjYQ</v>
      </c>
      <c r="H759" s="2" t="s">
        <v>1597</v>
      </c>
      <c r="I759" s="4"/>
      <c r="J759" s="4"/>
      <c r="K759" s="2" t="s">
        <v>15</v>
      </c>
      <c r="L759" s="5">
        <v>54000</v>
      </c>
    </row>
    <row r="760" spans="1:12" s="6" customFormat="1" ht="26.1" customHeight="1" x14ac:dyDescent="0.2">
      <c r="A760" s="2" t="s">
        <v>1598</v>
      </c>
      <c r="B760" s="2" t="s">
        <v>1073</v>
      </c>
      <c r="C760" s="3" t="s">
        <v>1599</v>
      </c>
      <c r="D760" s="2" t="s">
        <v>57</v>
      </c>
      <c r="E760" s="2" t="s">
        <v>58</v>
      </c>
      <c r="F760" s="9" t="s">
        <v>2630</v>
      </c>
      <c r="G760" s="14" t="str">
        <f>HYPERLINK("https://disk.yandex.ru/i/wsFxbW1iq755OQ","https://disk.yandex.ru/i/wsFxbW1iq755OQ")</f>
        <v>https://disk.yandex.ru/i/wsFxbW1iq755OQ</v>
      </c>
      <c r="H760" s="2" t="s">
        <v>1600</v>
      </c>
      <c r="I760" s="5">
        <v>11000</v>
      </c>
      <c r="J760" s="5">
        <v>5800</v>
      </c>
      <c r="K760" s="2" t="s">
        <v>59</v>
      </c>
      <c r="L760" s="5">
        <v>58000</v>
      </c>
    </row>
    <row r="761" spans="1:12" s="6" customFormat="1" ht="26.1" customHeight="1" x14ac:dyDescent="0.2">
      <c r="A761" s="2" t="s">
        <v>1601</v>
      </c>
      <c r="B761" s="2" t="s">
        <v>1073</v>
      </c>
      <c r="C761" s="3" t="s">
        <v>1599</v>
      </c>
      <c r="D761" s="2" t="s">
        <v>57</v>
      </c>
      <c r="E761" s="2" t="s">
        <v>58</v>
      </c>
      <c r="F761" s="12" t="s">
        <v>2631</v>
      </c>
      <c r="G761" s="14" t="str">
        <f>HYPERLINK("https://disk.yandex.ru/i/wsFxbW1iq755OQ","https://disk.yandex.ru/i/wsFxbW1iq755OQ")</f>
        <v>https://disk.yandex.ru/i/wsFxbW1iq755OQ</v>
      </c>
      <c r="H761" s="2" t="s">
        <v>1600</v>
      </c>
      <c r="I761" s="5">
        <v>11000</v>
      </c>
      <c r="J761" s="5">
        <v>5800</v>
      </c>
      <c r="K761" s="2" t="s">
        <v>59</v>
      </c>
      <c r="L761" s="5">
        <v>50000</v>
      </c>
    </row>
    <row r="762" spans="1:12" s="6" customFormat="1" ht="26.1" customHeight="1" x14ac:dyDescent="0.2">
      <c r="A762" s="2" t="s">
        <v>1602</v>
      </c>
      <c r="B762" s="2" t="s">
        <v>1073</v>
      </c>
      <c r="C762" s="3" t="s">
        <v>1603</v>
      </c>
      <c r="D762" s="2" t="s">
        <v>57</v>
      </c>
      <c r="E762" s="2" t="s">
        <v>58</v>
      </c>
      <c r="F762" s="12" t="s">
        <v>2632</v>
      </c>
      <c r="G762" s="14" t="str">
        <f>HYPERLINK("https://disk.yandex.ru/i/Igui_uVWJvyJCw","https://disk.yandex.ru/i/Igui_uVWJvyJCw")</f>
        <v>https://disk.yandex.ru/i/Igui_uVWJvyJCw</v>
      </c>
      <c r="H762" s="2" t="s">
        <v>1604</v>
      </c>
      <c r="I762" s="5">
        <v>11000</v>
      </c>
      <c r="J762" s="5">
        <v>5800</v>
      </c>
      <c r="K762" s="2" t="s">
        <v>59</v>
      </c>
      <c r="L762" s="5">
        <v>65000</v>
      </c>
    </row>
    <row r="763" spans="1:12" s="6" customFormat="1" ht="26.1" customHeight="1" x14ac:dyDescent="0.2">
      <c r="A763" s="2" t="s">
        <v>1605</v>
      </c>
      <c r="B763" s="2" t="s">
        <v>1073</v>
      </c>
      <c r="C763" s="3" t="s">
        <v>1603</v>
      </c>
      <c r="D763" s="2" t="s">
        <v>57</v>
      </c>
      <c r="E763" s="2" t="s">
        <v>58</v>
      </c>
      <c r="F763" s="9" t="s">
        <v>2818</v>
      </c>
      <c r="G763" s="14" t="str">
        <f>HYPERLINK("https://disk.yandex.ru/i/Igui_uVWJvyJCw","https://disk.yandex.ru/i/Igui_uVWJvyJCw")</f>
        <v>https://disk.yandex.ru/i/Igui_uVWJvyJCw</v>
      </c>
      <c r="H763" s="2" t="s">
        <v>1604</v>
      </c>
      <c r="I763" s="5">
        <v>11000</v>
      </c>
      <c r="J763" s="5">
        <v>5800</v>
      </c>
      <c r="K763" s="2" t="s">
        <v>59</v>
      </c>
      <c r="L763" s="5">
        <v>50000</v>
      </c>
    </row>
    <row r="764" spans="1:12" s="6" customFormat="1" ht="26.1" customHeight="1" x14ac:dyDescent="0.2">
      <c r="A764" s="2" t="s">
        <v>1606</v>
      </c>
      <c r="B764" s="2" t="s">
        <v>1073</v>
      </c>
      <c r="C764" s="3" t="s">
        <v>1607</v>
      </c>
      <c r="D764" s="2" t="s">
        <v>57</v>
      </c>
      <c r="E764" s="2" t="s">
        <v>58</v>
      </c>
      <c r="F764" s="9" t="s">
        <v>2633</v>
      </c>
      <c r="G764" s="14" t="str">
        <f>HYPERLINK("https://disk.yandex.ru/i/f3lffSNPqKkxyQ","https://disk.yandex.ru/i/f3lffSNPqKkxyQ")</f>
        <v>https://disk.yandex.ru/i/f3lffSNPqKkxyQ</v>
      </c>
      <c r="H764" s="2" t="s">
        <v>1608</v>
      </c>
      <c r="I764" s="5">
        <v>11000</v>
      </c>
      <c r="J764" s="5">
        <v>5800</v>
      </c>
      <c r="K764" s="2" t="s">
        <v>59</v>
      </c>
      <c r="L764" s="5">
        <v>72000</v>
      </c>
    </row>
    <row r="765" spans="1:12" s="6" customFormat="1" ht="26.1" customHeight="1" x14ac:dyDescent="0.2">
      <c r="A765" s="2" t="s">
        <v>1609</v>
      </c>
      <c r="B765" s="2" t="s">
        <v>1073</v>
      </c>
      <c r="C765" s="3" t="s">
        <v>1607</v>
      </c>
      <c r="D765" s="2" t="s">
        <v>57</v>
      </c>
      <c r="E765" s="2" t="s">
        <v>58</v>
      </c>
      <c r="F765" s="12" t="s">
        <v>2634</v>
      </c>
      <c r="G765" s="14" t="str">
        <f>HYPERLINK("https://disk.yandex.ru/i/f3lffSNPqKkxyQ","https://disk.yandex.ru/i/f3lffSNPqKkxyQ")</f>
        <v>https://disk.yandex.ru/i/f3lffSNPqKkxyQ</v>
      </c>
      <c r="H765" s="2" t="s">
        <v>1608</v>
      </c>
      <c r="I765" s="5">
        <v>11000</v>
      </c>
      <c r="J765" s="5">
        <v>5800</v>
      </c>
      <c r="K765" s="2" t="s">
        <v>59</v>
      </c>
      <c r="L765" s="5">
        <v>50000</v>
      </c>
    </row>
    <row r="766" spans="1:12" s="6" customFormat="1" ht="26.1" customHeight="1" x14ac:dyDescent="0.2">
      <c r="A766" s="2" t="s">
        <v>1610</v>
      </c>
      <c r="B766" s="2" t="s">
        <v>1073</v>
      </c>
      <c r="C766" s="3" t="s">
        <v>1611</v>
      </c>
      <c r="D766" s="2" t="s">
        <v>57</v>
      </c>
      <c r="E766" s="2" t="s">
        <v>58</v>
      </c>
      <c r="F766" s="9" t="s">
        <v>2819</v>
      </c>
      <c r="G766" s="14" t="str">
        <f>HYPERLINK("https://disk.yandex.ru/i/fSwlGeWx4e9pxQ","https://disk.yandex.ru/i/fSwlGeWx4e9pxQ")</f>
        <v>https://disk.yandex.ru/i/fSwlGeWx4e9pxQ</v>
      </c>
      <c r="H766" s="2" t="s">
        <v>1612</v>
      </c>
      <c r="I766" s="5">
        <v>11000</v>
      </c>
      <c r="J766" s="5">
        <v>5800</v>
      </c>
      <c r="K766" s="2" t="s">
        <v>59</v>
      </c>
      <c r="L766" s="5">
        <v>58000</v>
      </c>
    </row>
    <row r="767" spans="1:12" s="6" customFormat="1" ht="26.1" customHeight="1" x14ac:dyDescent="0.2">
      <c r="A767" s="2" t="s">
        <v>1613</v>
      </c>
      <c r="B767" s="2" t="s">
        <v>1073</v>
      </c>
      <c r="C767" s="3" t="s">
        <v>1611</v>
      </c>
      <c r="D767" s="2" t="s">
        <v>57</v>
      </c>
      <c r="E767" s="2" t="s">
        <v>58</v>
      </c>
      <c r="F767" s="9" t="s">
        <v>2635</v>
      </c>
      <c r="G767" s="14" t="str">
        <f>HYPERLINK("https://disk.yandex.ru/i/fSwlGeWx4e9pxQ","https://disk.yandex.ru/i/fSwlGeWx4e9pxQ")</f>
        <v>https://disk.yandex.ru/i/fSwlGeWx4e9pxQ</v>
      </c>
      <c r="H767" s="2" t="s">
        <v>1612</v>
      </c>
      <c r="I767" s="5">
        <v>11000</v>
      </c>
      <c r="J767" s="5">
        <v>5800</v>
      </c>
      <c r="K767" s="2" t="s">
        <v>59</v>
      </c>
      <c r="L767" s="5">
        <v>58000</v>
      </c>
    </row>
    <row r="768" spans="1:12" s="6" customFormat="1" ht="26.1" customHeight="1" x14ac:dyDescent="0.2">
      <c r="A768" s="2" t="s">
        <v>1614</v>
      </c>
      <c r="B768" s="2" t="s">
        <v>10</v>
      </c>
      <c r="C768" s="3" t="s">
        <v>1615</v>
      </c>
      <c r="D768" s="2" t="s">
        <v>12</v>
      </c>
      <c r="E768" s="2" t="s">
        <v>13</v>
      </c>
      <c r="F768" s="12" t="s">
        <v>2636</v>
      </c>
      <c r="G768" s="14" t="str">
        <f>HYPERLINK("https://disk.yandex.ru/i/95YshcvjtU8G6A","https://disk.yandex.ru/i/95YshcvjtU8G6A")</f>
        <v>https://disk.yandex.ru/i/95YshcvjtU8G6A</v>
      </c>
      <c r="H768" s="2" t="s">
        <v>1616</v>
      </c>
      <c r="I768" s="4"/>
      <c r="J768" s="4"/>
      <c r="K768" s="2" t="s">
        <v>15</v>
      </c>
      <c r="L768" s="5">
        <v>48000</v>
      </c>
    </row>
    <row r="769" spans="1:12" s="6" customFormat="1" ht="26.1" customHeight="1" x14ac:dyDescent="0.2">
      <c r="A769" s="2" t="s">
        <v>1617</v>
      </c>
      <c r="B769" s="2" t="s">
        <v>10</v>
      </c>
      <c r="C769" s="3" t="s">
        <v>1618</v>
      </c>
      <c r="D769" s="2" t="s">
        <v>12</v>
      </c>
      <c r="E769" s="2" t="s">
        <v>13</v>
      </c>
      <c r="F769" s="12" t="s">
        <v>2637</v>
      </c>
      <c r="G769" s="14" t="str">
        <f>HYPERLINK("https://disk.yandex.ru/i/Xo5rjz6tfwbPBg","https://disk.yandex.ru/i/Xo5rjz6tfwbPBg")</f>
        <v>https://disk.yandex.ru/i/Xo5rjz6tfwbPBg</v>
      </c>
      <c r="H769" s="2" t="s">
        <v>1619</v>
      </c>
      <c r="I769" s="4"/>
      <c r="J769" s="4"/>
      <c r="K769" s="2" t="s">
        <v>15</v>
      </c>
      <c r="L769" s="5">
        <v>80000</v>
      </c>
    </row>
    <row r="770" spans="1:12" s="6" customFormat="1" ht="26.1" customHeight="1" x14ac:dyDescent="0.2">
      <c r="A770" s="2" t="s">
        <v>1620</v>
      </c>
      <c r="B770" s="2" t="s">
        <v>10</v>
      </c>
      <c r="C770" s="3" t="s">
        <v>1621</v>
      </c>
      <c r="D770" s="2" t="s">
        <v>12</v>
      </c>
      <c r="E770" s="2" t="s">
        <v>13</v>
      </c>
      <c r="F770" s="12" t="s">
        <v>2638</v>
      </c>
      <c r="G770" s="14" t="str">
        <f>HYPERLINK("https://disk.yandex.ru/i/4IUqjnM5S2eA8w","https://disk.yandex.ru/i/4IUqjnM5S2eA8w")</f>
        <v>https://disk.yandex.ru/i/4IUqjnM5S2eA8w</v>
      </c>
      <c r="H770" s="2" t="s">
        <v>1622</v>
      </c>
      <c r="I770" s="4"/>
      <c r="J770" s="4"/>
      <c r="K770" s="2" t="s">
        <v>15</v>
      </c>
      <c r="L770" s="5">
        <v>80000</v>
      </c>
    </row>
    <row r="771" spans="1:12" s="6" customFormat="1" ht="26.1" customHeight="1" x14ac:dyDescent="0.2">
      <c r="A771" s="2" t="s">
        <v>1623</v>
      </c>
      <c r="B771" s="2" t="s">
        <v>10</v>
      </c>
      <c r="C771" s="3" t="s">
        <v>1624</v>
      </c>
      <c r="D771" s="2" t="s">
        <v>12</v>
      </c>
      <c r="E771" s="2" t="s">
        <v>13</v>
      </c>
      <c r="F771" s="12" t="s">
        <v>2639</v>
      </c>
      <c r="G771" s="14" t="str">
        <f>HYPERLINK("https://disk.yandex.ru/i/VMnvoYGMqTjbiw","https://disk.yandex.ru/i/VMnvoYGMqTjbiw")</f>
        <v>https://disk.yandex.ru/i/VMnvoYGMqTjbiw</v>
      </c>
      <c r="H771" s="2" t="s">
        <v>1625</v>
      </c>
      <c r="I771" s="4"/>
      <c r="J771" s="4"/>
      <c r="K771" s="2" t="s">
        <v>15</v>
      </c>
      <c r="L771" s="5">
        <v>54000</v>
      </c>
    </row>
    <row r="772" spans="1:12" s="6" customFormat="1" ht="26.1" customHeight="1" x14ac:dyDescent="0.2">
      <c r="A772" s="2" t="s">
        <v>1626</v>
      </c>
      <c r="B772" s="2" t="s">
        <v>10</v>
      </c>
      <c r="C772" s="3" t="s">
        <v>1624</v>
      </c>
      <c r="D772" s="2" t="s">
        <v>12</v>
      </c>
      <c r="E772" s="2" t="s">
        <v>13</v>
      </c>
      <c r="F772" s="12" t="s">
        <v>2640</v>
      </c>
      <c r="G772" s="14" t="str">
        <f>HYPERLINK("https://disk.yandex.ru/i/VMnvoYGMqTjbiw","https://disk.yandex.ru/i/VMnvoYGMqTjbiw")</f>
        <v>https://disk.yandex.ru/i/VMnvoYGMqTjbiw</v>
      </c>
      <c r="H772" s="2" t="s">
        <v>1625</v>
      </c>
      <c r="I772" s="4"/>
      <c r="J772" s="4"/>
      <c r="K772" s="2" t="s">
        <v>15</v>
      </c>
      <c r="L772" s="5">
        <v>48000</v>
      </c>
    </row>
    <row r="773" spans="1:12" s="6" customFormat="1" ht="26.1" customHeight="1" x14ac:dyDescent="0.2">
      <c r="A773" s="2" t="s">
        <v>1627</v>
      </c>
      <c r="B773" s="2" t="s">
        <v>10</v>
      </c>
      <c r="C773" s="3" t="s">
        <v>1628</v>
      </c>
      <c r="D773" s="2" t="s">
        <v>57</v>
      </c>
      <c r="E773" s="2" t="s">
        <v>58</v>
      </c>
      <c r="F773" s="9" t="s">
        <v>2820</v>
      </c>
      <c r="G773" s="14" t="str">
        <f>HYPERLINK("https://disk.yandex.ru/i/ycNmur_RWhk0Cg","https://disk.yandex.ru/i/ycNmur_RWhk0Cg")</f>
        <v>https://disk.yandex.ru/i/ycNmur_RWhk0Cg</v>
      </c>
      <c r="H773" s="2" t="s">
        <v>1629</v>
      </c>
      <c r="I773" s="5">
        <v>11000</v>
      </c>
      <c r="J773" s="5">
        <v>5800</v>
      </c>
      <c r="K773" s="2" t="s">
        <v>59</v>
      </c>
      <c r="L773" s="5">
        <v>62000</v>
      </c>
    </row>
    <row r="774" spans="1:12" s="6" customFormat="1" ht="26.1" customHeight="1" x14ac:dyDescent="0.2">
      <c r="A774" s="2" t="s">
        <v>1630</v>
      </c>
      <c r="B774" s="2" t="s">
        <v>10</v>
      </c>
      <c r="C774" s="3" t="s">
        <v>1628</v>
      </c>
      <c r="D774" s="2" t="s">
        <v>57</v>
      </c>
      <c r="E774" s="2" t="s">
        <v>58</v>
      </c>
      <c r="F774" s="12" t="s">
        <v>2641</v>
      </c>
      <c r="G774" s="14" t="str">
        <f>HYPERLINK("https://disk.yandex.ru/i/ycNmur_RWhk0Cg","https://disk.yandex.ru/i/ycNmur_RWhk0Cg")</f>
        <v>https://disk.yandex.ru/i/ycNmur_RWhk0Cg</v>
      </c>
      <c r="H774" s="2" t="s">
        <v>1629</v>
      </c>
      <c r="I774" s="5">
        <v>11000</v>
      </c>
      <c r="J774" s="5">
        <v>5800</v>
      </c>
      <c r="K774" s="2" t="s">
        <v>59</v>
      </c>
      <c r="L774" s="5">
        <v>54000</v>
      </c>
    </row>
    <row r="775" spans="1:12" s="6" customFormat="1" ht="26.1" customHeight="1" x14ac:dyDescent="0.2">
      <c r="A775" s="2" t="s">
        <v>1633</v>
      </c>
      <c r="B775" s="2" t="s">
        <v>10</v>
      </c>
      <c r="C775" s="3" t="s">
        <v>1631</v>
      </c>
      <c r="D775" s="2" t="s">
        <v>57</v>
      </c>
      <c r="E775" s="2" t="s">
        <v>58</v>
      </c>
      <c r="F775" s="9" t="s">
        <v>2821</v>
      </c>
      <c r="G775" s="14" t="str">
        <f>HYPERLINK("https://disk.yandex.ru/i/EbWsL8G8U3ihHA","https://disk.yandex.ru/i/EbWsL8G8U3ihHA")</f>
        <v>https://disk.yandex.ru/i/EbWsL8G8U3ihHA</v>
      </c>
      <c r="H775" s="2" t="s">
        <v>1632</v>
      </c>
      <c r="I775" s="5">
        <v>11000</v>
      </c>
      <c r="J775" s="5">
        <v>5800</v>
      </c>
      <c r="K775" s="2" t="s">
        <v>15</v>
      </c>
      <c r="L775" s="5">
        <v>48000</v>
      </c>
    </row>
    <row r="776" spans="1:12" s="6" customFormat="1" ht="26.1" customHeight="1" x14ac:dyDescent="0.2">
      <c r="A776" s="2" t="s">
        <v>1634</v>
      </c>
      <c r="B776" s="2" t="s">
        <v>10</v>
      </c>
      <c r="C776" s="3" t="s">
        <v>1635</v>
      </c>
      <c r="D776" s="2" t="s">
        <v>12</v>
      </c>
      <c r="E776" s="2" t="s">
        <v>13</v>
      </c>
      <c r="F776" s="12" t="s">
        <v>2642</v>
      </c>
      <c r="G776" s="14" t="str">
        <f>HYPERLINK("https://disk.yandex.ru/i/Bk4dSc7zgAVZvg","https://disk.yandex.ru/i/Bk4dSc7zgAVZvg")</f>
        <v>https://disk.yandex.ru/i/Bk4dSc7zgAVZvg</v>
      </c>
      <c r="H776" s="2" t="s">
        <v>1636</v>
      </c>
      <c r="I776" s="4"/>
      <c r="J776" s="4"/>
      <c r="K776" s="2" t="s">
        <v>15</v>
      </c>
      <c r="L776" s="5">
        <v>48000</v>
      </c>
    </row>
    <row r="777" spans="1:12" s="6" customFormat="1" ht="26.1" customHeight="1" x14ac:dyDescent="0.2">
      <c r="A777" s="2" t="s">
        <v>1637</v>
      </c>
      <c r="B777" s="2" t="s">
        <v>10</v>
      </c>
      <c r="C777" s="3" t="s">
        <v>1635</v>
      </c>
      <c r="D777" s="2" t="s">
        <v>57</v>
      </c>
      <c r="E777" s="2" t="s">
        <v>58</v>
      </c>
      <c r="F777" s="9" t="s">
        <v>2643</v>
      </c>
      <c r="G777" s="14" t="str">
        <f>HYPERLINK("https://disk.yandex.ru/i/Bk4dSc7zgAVZvg","https://disk.yandex.ru/i/Bk4dSc7zgAVZvg")</f>
        <v>https://disk.yandex.ru/i/Bk4dSc7zgAVZvg</v>
      </c>
      <c r="H777" s="2" t="s">
        <v>1636</v>
      </c>
      <c r="I777" s="5">
        <v>11000</v>
      </c>
      <c r="J777" s="5">
        <v>5800</v>
      </c>
      <c r="K777" s="2" t="s">
        <v>15</v>
      </c>
      <c r="L777" s="5">
        <v>48000</v>
      </c>
    </row>
    <row r="778" spans="1:12" s="6" customFormat="1" ht="26.1" customHeight="1" x14ac:dyDescent="0.2">
      <c r="A778" s="2" t="s">
        <v>1638</v>
      </c>
      <c r="B778" s="2" t="s">
        <v>10</v>
      </c>
      <c r="C778" s="3" t="s">
        <v>1639</v>
      </c>
      <c r="D778" s="2" t="s">
        <v>12</v>
      </c>
      <c r="E778" s="2" t="s">
        <v>13</v>
      </c>
      <c r="F778" s="12" t="s">
        <v>2644</v>
      </c>
      <c r="G778" s="14" t="str">
        <f>HYPERLINK("https://disk.yandex.ru/i/sewfyahsqw9Q2w","https://disk.yandex.ru/i/sewfyahsqw9Q2w")</f>
        <v>https://disk.yandex.ru/i/sewfyahsqw9Q2w</v>
      </c>
      <c r="H778" s="2" t="s">
        <v>1640</v>
      </c>
      <c r="I778" s="4"/>
      <c r="J778" s="4"/>
      <c r="K778" s="2" t="s">
        <v>15</v>
      </c>
      <c r="L778" s="5">
        <v>42000</v>
      </c>
    </row>
    <row r="779" spans="1:12" s="6" customFormat="1" ht="26.1" customHeight="1" x14ac:dyDescent="0.2">
      <c r="A779" s="2" t="s">
        <v>1641</v>
      </c>
      <c r="B779" s="2" t="s">
        <v>10</v>
      </c>
      <c r="C779" s="3" t="s">
        <v>1639</v>
      </c>
      <c r="D779" s="2" t="s">
        <v>57</v>
      </c>
      <c r="E779" s="2" t="s">
        <v>58</v>
      </c>
      <c r="F779" s="9" t="s">
        <v>2645</v>
      </c>
      <c r="G779" s="14" t="str">
        <f>HYPERLINK("https://disk.yandex.ru/i/sewfyahsqw9Q2w","https://disk.yandex.ru/i/sewfyahsqw9Q2w")</f>
        <v>https://disk.yandex.ru/i/sewfyahsqw9Q2w</v>
      </c>
      <c r="H779" s="2" t="s">
        <v>1640</v>
      </c>
      <c r="I779" s="5">
        <v>11000</v>
      </c>
      <c r="J779" s="5">
        <v>5800</v>
      </c>
      <c r="K779" s="2" t="s">
        <v>15</v>
      </c>
      <c r="L779" s="5">
        <v>48000</v>
      </c>
    </row>
    <row r="780" spans="1:12" s="6" customFormat="1" ht="26.1" customHeight="1" x14ac:dyDescent="0.2">
      <c r="A780" s="2" t="s">
        <v>1642</v>
      </c>
      <c r="B780" s="2" t="s">
        <v>10</v>
      </c>
      <c r="C780" s="3" t="s">
        <v>1643</v>
      </c>
      <c r="D780" s="2" t="s">
        <v>12</v>
      </c>
      <c r="E780" s="2" t="s">
        <v>13</v>
      </c>
      <c r="F780" s="12" t="s">
        <v>2646</v>
      </c>
      <c r="G780" s="14" t="str">
        <f>HYPERLINK("https://disk.yandex.ru/i/NgLd0xOQ64c1uw","https://disk.yandex.ru/i/NgLd0xOQ64c1uw")</f>
        <v>https://disk.yandex.ru/i/NgLd0xOQ64c1uw</v>
      </c>
      <c r="H780" s="2" t="s">
        <v>1644</v>
      </c>
      <c r="I780" s="4"/>
      <c r="J780" s="4"/>
      <c r="K780" s="2" t="s">
        <v>15</v>
      </c>
      <c r="L780" s="5">
        <v>48000</v>
      </c>
    </row>
    <row r="781" spans="1:12" s="6" customFormat="1" ht="26.1" customHeight="1" x14ac:dyDescent="0.2">
      <c r="A781" s="2" t="s">
        <v>1645</v>
      </c>
      <c r="B781" s="2" t="s">
        <v>10</v>
      </c>
      <c r="C781" s="3" t="s">
        <v>1643</v>
      </c>
      <c r="D781" s="2" t="s">
        <v>12</v>
      </c>
      <c r="E781" s="2" t="s">
        <v>13</v>
      </c>
      <c r="F781" s="12" t="s">
        <v>2647</v>
      </c>
      <c r="G781" s="14" t="str">
        <f>HYPERLINK("https://disk.yandex.ru/i/NgLd0xOQ64c1uw","https://disk.yandex.ru/i/NgLd0xOQ64c1uw")</f>
        <v>https://disk.yandex.ru/i/NgLd0xOQ64c1uw</v>
      </c>
      <c r="H781" s="2" t="s">
        <v>1644</v>
      </c>
      <c r="I781" s="4"/>
      <c r="J781" s="4"/>
      <c r="K781" s="2" t="s">
        <v>15</v>
      </c>
      <c r="L781" s="5">
        <v>48000</v>
      </c>
    </row>
    <row r="782" spans="1:12" s="6" customFormat="1" ht="26.1" customHeight="1" x14ac:dyDescent="0.2">
      <c r="A782" s="2" t="s">
        <v>1646</v>
      </c>
      <c r="B782" s="2" t="s">
        <v>10</v>
      </c>
      <c r="C782" s="3" t="s">
        <v>1647</v>
      </c>
      <c r="D782" s="2" t="s">
        <v>12</v>
      </c>
      <c r="E782" s="2" t="s">
        <v>13</v>
      </c>
      <c r="F782" s="12" t="s">
        <v>2648</v>
      </c>
      <c r="G782" s="14" t="str">
        <f>HYPERLINK("https://disk.yandex.ru/i/QPLox0p5p1LP4Q","https://disk.yandex.ru/i/QPLox0p5p1LP4Q")</f>
        <v>https://disk.yandex.ru/i/QPLox0p5p1LP4Q</v>
      </c>
      <c r="H782" s="2" t="s">
        <v>1648</v>
      </c>
      <c r="I782" s="4"/>
      <c r="J782" s="4"/>
      <c r="K782" s="2" t="s">
        <v>15</v>
      </c>
      <c r="L782" s="5">
        <v>48000</v>
      </c>
    </row>
    <row r="783" spans="1:12" s="6" customFormat="1" ht="26.1" customHeight="1" x14ac:dyDescent="0.2">
      <c r="A783" s="2" t="s">
        <v>1649</v>
      </c>
      <c r="B783" s="2" t="s">
        <v>10</v>
      </c>
      <c r="C783" s="3" t="s">
        <v>1647</v>
      </c>
      <c r="D783" s="2" t="s">
        <v>12</v>
      </c>
      <c r="E783" s="2" t="s">
        <v>13</v>
      </c>
      <c r="F783" s="12" t="s">
        <v>2649</v>
      </c>
      <c r="G783" s="14" t="str">
        <f>HYPERLINK("https://disk.yandex.ru/i/QPLox0p5p1LP4Q","https://disk.yandex.ru/i/QPLox0p5p1LP4Q")</f>
        <v>https://disk.yandex.ru/i/QPLox0p5p1LP4Q</v>
      </c>
      <c r="H783" s="2" t="s">
        <v>1648</v>
      </c>
      <c r="I783" s="4"/>
      <c r="J783" s="4"/>
      <c r="K783" s="2" t="s">
        <v>15</v>
      </c>
      <c r="L783" s="5">
        <v>42000</v>
      </c>
    </row>
    <row r="784" spans="1:12" s="6" customFormat="1" ht="26.1" customHeight="1" x14ac:dyDescent="0.2">
      <c r="A784" s="2" t="s">
        <v>1650</v>
      </c>
      <c r="B784" s="2" t="s">
        <v>10</v>
      </c>
      <c r="C784" s="3" t="s">
        <v>1651</v>
      </c>
      <c r="D784" s="2" t="s">
        <v>57</v>
      </c>
      <c r="E784" s="2" t="s">
        <v>58</v>
      </c>
      <c r="F784" s="9" t="s">
        <v>2650</v>
      </c>
      <c r="G784" s="14" t="str">
        <f>HYPERLINK("https://disk.yandex.ru/i/qihGzfvSZUmLRA","https://disk.yandex.ru/i/qihGzfvSZUmLRA")</f>
        <v>https://disk.yandex.ru/i/qihGzfvSZUmLRA</v>
      </c>
      <c r="H784" s="2" t="s">
        <v>1652</v>
      </c>
      <c r="I784" s="5">
        <v>11000</v>
      </c>
      <c r="J784" s="5">
        <v>5800</v>
      </c>
      <c r="K784" s="2" t="s">
        <v>59</v>
      </c>
      <c r="L784" s="5">
        <v>48000</v>
      </c>
    </row>
    <row r="785" spans="1:12" s="6" customFormat="1" ht="26.1" customHeight="1" x14ac:dyDescent="0.2">
      <c r="A785" s="2" t="s">
        <v>1653</v>
      </c>
      <c r="B785" s="2" t="s">
        <v>10</v>
      </c>
      <c r="C785" s="3" t="s">
        <v>1651</v>
      </c>
      <c r="D785" s="2" t="s">
        <v>57</v>
      </c>
      <c r="E785" s="2" t="s">
        <v>58</v>
      </c>
      <c r="F785" s="9" t="s">
        <v>2651</v>
      </c>
      <c r="G785" s="14" t="str">
        <f>HYPERLINK("https://disk.yandex.ru/i/qihGzfvSZUmLRA","https://disk.yandex.ru/i/qihGzfvSZUmLRA")</f>
        <v>https://disk.yandex.ru/i/qihGzfvSZUmLRA</v>
      </c>
      <c r="H785" s="2" t="s">
        <v>1652</v>
      </c>
      <c r="I785" s="5">
        <v>11000</v>
      </c>
      <c r="J785" s="5">
        <v>5800</v>
      </c>
      <c r="K785" s="2" t="s">
        <v>59</v>
      </c>
      <c r="L785" s="5">
        <v>48000</v>
      </c>
    </row>
    <row r="786" spans="1:12" s="6" customFormat="1" ht="26.1" customHeight="1" x14ac:dyDescent="0.2">
      <c r="A786" s="2" t="s">
        <v>1656</v>
      </c>
      <c r="B786" s="2" t="s">
        <v>10</v>
      </c>
      <c r="C786" s="3" t="s">
        <v>1654</v>
      </c>
      <c r="D786" s="2" t="s">
        <v>57</v>
      </c>
      <c r="E786" s="2" t="s">
        <v>58</v>
      </c>
      <c r="F786" s="9" t="s">
        <v>2652</v>
      </c>
      <c r="G786" s="14" t="str">
        <f>HYPERLINK("https://disk.yandex.ru/i/DWYv6ZMr4xHphw","https://disk.yandex.ru/i/DWYv6ZMr4xHphw")</f>
        <v>https://disk.yandex.ru/i/DWYv6ZMr4xHphw</v>
      </c>
      <c r="H786" s="2" t="s">
        <v>1655</v>
      </c>
      <c r="I786" s="5">
        <v>11000</v>
      </c>
      <c r="J786" s="5">
        <v>5800</v>
      </c>
      <c r="K786" s="2" t="s">
        <v>15</v>
      </c>
      <c r="L786" s="5">
        <v>48000</v>
      </c>
    </row>
    <row r="787" spans="1:12" s="6" customFormat="1" ht="26.1" customHeight="1" x14ac:dyDescent="0.2">
      <c r="A787" s="2" t="s">
        <v>1657</v>
      </c>
      <c r="B787" s="2" t="s">
        <v>10</v>
      </c>
      <c r="C787" s="3" t="s">
        <v>1658</v>
      </c>
      <c r="D787" s="2" t="s">
        <v>12</v>
      </c>
      <c r="E787" s="2" t="s">
        <v>13</v>
      </c>
      <c r="F787" s="12" t="s">
        <v>2653</v>
      </c>
      <c r="G787" s="14" t="str">
        <f>HYPERLINK("https://disk.yandex.ru/i/wx64FJYCoeBKUQ","https://disk.yandex.ru/i/wx64FJYCoeBKUQ")</f>
        <v>https://disk.yandex.ru/i/wx64FJYCoeBKUQ</v>
      </c>
      <c r="H787" s="2" t="s">
        <v>1659</v>
      </c>
      <c r="I787" s="4"/>
      <c r="J787" s="4"/>
      <c r="K787" s="2" t="s">
        <v>15</v>
      </c>
      <c r="L787" s="5">
        <v>66000</v>
      </c>
    </row>
    <row r="788" spans="1:12" s="6" customFormat="1" ht="26.1" customHeight="1" x14ac:dyDescent="0.2">
      <c r="A788" s="2" t="s">
        <v>1660</v>
      </c>
      <c r="B788" s="2" t="s">
        <v>10</v>
      </c>
      <c r="C788" s="3" t="s">
        <v>1661</v>
      </c>
      <c r="D788" s="2" t="s">
        <v>12</v>
      </c>
      <c r="E788" s="2" t="s">
        <v>13</v>
      </c>
      <c r="F788" s="12" t="s">
        <v>2654</v>
      </c>
      <c r="G788" s="14" t="str">
        <f>HYPERLINK("https://disk.yandex.ru/i/x4YIpQP1PyitaA","https://disk.yandex.ru/i/x4YIpQP1PyitaA")</f>
        <v>https://disk.yandex.ru/i/x4YIpQP1PyitaA</v>
      </c>
      <c r="H788" s="2" t="s">
        <v>1662</v>
      </c>
      <c r="I788" s="4"/>
      <c r="J788" s="4"/>
      <c r="K788" s="2" t="s">
        <v>15</v>
      </c>
      <c r="L788" s="5">
        <v>54000</v>
      </c>
    </row>
    <row r="789" spans="1:12" s="6" customFormat="1" ht="26.1" customHeight="1" x14ac:dyDescent="0.2">
      <c r="A789" s="2" t="s">
        <v>1663</v>
      </c>
      <c r="B789" s="2" t="s">
        <v>10</v>
      </c>
      <c r="C789" s="3" t="s">
        <v>1661</v>
      </c>
      <c r="D789" s="2" t="s">
        <v>12</v>
      </c>
      <c r="E789" s="2" t="s">
        <v>13</v>
      </c>
      <c r="F789" s="12" t="s">
        <v>2655</v>
      </c>
      <c r="G789" s="14" t="str">
        <f>HYPERLINK("https://disk.yandex.ru/i/x4YIpQP1PyitaA","https://disk.yandex.ru/i/x4YIpQP1PyitaA")</f>
        <v>https://disk.yandex.ru/i/x4YIpQP1PyitaA</v>
      </c>
      <c r="H789" s="2" t="s">
        <v>1662</v>
      </c>
      <c r="I789" s="4"/>
      <c r="J789" s="4"/>
      <c r="K789" s="2" t="s">
        <v>15</v>
      </c>
      <c r="L789" s="5">
        <v>48000</v>
      </c>
    </row>
    <row r="790" spans="1:12" s="6" customFormat="1" ht="26.1" customHeight="1" x14ac:dyDescent="0.2">
      <c r="A790" s="2" t="s">
        <v>1664</v>
      </c>
      <c r="B790" s="2" t="s">
        <v>10</v>
      </c>
      <c r="C790" s="3" t="s">
        <v>1665</v>
      </c>
      <c r="D790" s="2" t="s">
        <v>12</v>
      </c>
      <c r="E790" s="2" t="s">
        <v>13</v>
      </c>
      <c r="F790" s="12" t="s">
        <v>2656</v>
      </c>
      <c r="G790" s="14" t="str">
        <f>HYPERLINK("https://disk.yandex.ru/i/-Eurj7X6qDB2cA","https://disk.yandex.ru/i/-Eurj7X6qDB2cA")</f>
        <v>https://disk.yandex.ru/i/-Eurj7X6qDB2cA</v>
      </c>
      <c r="H790" s="2" t="s">
        <v>1666</v>
      </c>
      <c r="I790" s="4"/>
      <c r="J790" s="4"/>
      <c r="K790" s="2" t="s">
        <v>15</v>
      </c>
      <c r="L790" s="5">
        <v>42000</v>
      </c>
    </row>
    <row r="791" spans="1:12" s="6" customFormat="1" ht="26.1" customHeight="1" x14ac:dyDescent="0.2">
      <c r="A791" s="2" t="s">
        <v>1667</v>
      </c>
      <c r="B791" s="2" t="s">
        <v>10</v>
      </c>
      <c r="C791" s="3" t="s">
        <v>1665</v>
      </c>
      <c r="D791" s="2" t="s">
        <v>12</v>
      </c>
      <c r="E791" s="2" t="s">
        <v>13</v>
      </c>
      <c r="F791" s="12" t="s">
        <v>2657</v>
      </c>
      <c r="G791" s="14" t="str">
        <f>HYPERLINK("https://disk.yandex.ru/i/-Eurj7X6qDB2cA","https://disk.yandex.ru/i/-Eurj7X6qDB2cA")</f>
        <v>https://disk.yandex.ru/i/-Eurj7X6qDB2cA</v>
      </c>
      <c r="H791" s="2" t="s">
        <v>1666</v>
      </c>
      <c r="I791" s="4"/>
      <c r="J791" s="4"/>
      <c r="K791" s="2" t="s">
        <v>15</v>
      </c>
      <c r="L791" s="5">
        <v>42000</v>
      </c>
    </row>
    <row r="792" spans="1:12" s="6" customFormat="1" ht="26.1" customHeight="1" x14ac:dyDescent="0.2">
      <c r="A792" s="2" t="s">
        <v>1668</v>
      </c>
      <c r="B792" s="2" t="s">
        <v>10</v>
      </c>
      <c r="C792" s="3" t="s">
        <v>1669</v>
      </c>
      <c r="D792" s="2" t="s">
        <v>12</v>
      </c>
      <c r="E792" s="2" t="s">
        <v>13</v>
      </c>
      <c r="F792" s="12" t="s">
        <v>2658</v>
      </c>
      <c r="G792" s="14" t="str">
        <f>HYPERLINK("https://disk.yandex.ru/i/CDmjNjf6eunx_g","https://disk.yandex.ru/i/CDmjNjf6eunx_g")</f>
        <v>https://disk.yandex.ru/i/CDmjNjf6eunx_g</v>
      </c>
      <c r="H792" s="2" t="s">
        <v>1670</v>
      </c>
      <c r="I792" s="4"/>
      <c r="J792" s="4"/>
      <c r="K792" s="2" t="s">
        <v>15</v>
      </c>
      <c r="L792" s="5">
        <v>72000</v>
      </c>
    </row>
    <row r="793" spans="1:12" s="6" customFormat="1" ht="26.1" customHeight="1" x14ac:dyDescent="0.2">
      <c r="A793" s="2" t="s">
        <v>1671</v>
      </c>
      <c r="B793" s="2" t="s">
        <v>10</v>
      </c>
      <c r="C793" s="3" t="s">
        <v>1669</v>
      </c>
      <c r="D793" s="2" t="s">
        <v>12</v>
      </c>
      <c r="E793" s="2" t="s">
        <v>13</v>
      </c>
      <c r="F793" s="12" t="s">
        <v>2659</v>
      </c>
      <c r="G793" s="14" t="str">
        <f>HYPERLINK("https://disk.yandex.ru/i/CDmjNjf6eunx_g","https://disk.yandex.ru/i/CDmjNjf6eunx_g")</f>
        <v>https://disk.yandex.ru/i/CDmjNjf6eunx_g</v>
      </c>
      <c r="H793" s="2" t="s">
        <v>1670</v>
      </c>
      <c r="I793" s="4"/>
      <c r="J793" s="4"/>
      <c r="K793" s="2" t="s">
        <v>15</v>
      </c>
      <c r="L793" s="5">
        <v>60000</v>
      </c>
    </row>
    <row r="794" spans="1:12" s="6" customFormat="1" ht="26.1" customHeight="1" x14ac:dyDescent="0.2">
      <c r="A794" s="2" t="s">
        <v>1672</v>
      </c>
      <c r="B794" s="2" t="s">
        <v>10</v>
      </c>
      <c r="C794" s="3" t="s">
        <v>1673</v>
      </c>
      <c r="D794" s="2" t="s">
        <v>12</v>
      </c>
      <c r="E794" s="2" t="s">
        <v>13</v>
      </c>
      <c r="F794" s="12" t="s">
        <v>2660</v>
      </c>
      <c r="G794" s="14" t="str">
        <f>HYPERLINK("https://disk.yandex.ru/i/NSclDuHkB9K4kQ","https://disk.yandex.ru/i/NSclDuHkB9K4kQ")</f>
        <v>https://disk.yandex.ru/i/NSclDuHkB9K4kQ</v>
      </c>
      <c r="H794" s="2" t="s">
        <v>1674</v>
      </c>
      <c r="I794" s="4"/>
      <c r="J794" s="4"/>
      <c r="K794" s="2" t="s">
        <v>15</v>
      </c>
      <c r="L794" s="5">
        <v>60000</v>
      </c>
    </row>
    <row r="795" spans="1:12" s="6" customFormat="1" ht="26.1" customHeight="1" x14ac:dyDescent="0.2">
      <c r="A795" s="2" t="s">
        <v>1675</v>
      </c>
      <c r="B795" s="2" t="s">
        <v>10</v>
      </c>
      <c r="C795" s="3" t="s">
        <v>1676</v>
      </c>
      <c r="D795" s="2" t="s">
        <v>1079</v>
      </c>
      <c r="E795" s="2" t="s">
        <v>13</v>
      </c>
      <c r="F795" s="9" t="s">
        <v>2823</v>
      </c>
      <c r="G795" s="14" t="str">
        <f>HYPERLINK("https://disk.yandex.ru/i/BCjzEnREiLUMsw","https://disk.yandex.ru/i/BCjzEnREiLUMsw")</f>
        <v>https://disk.yandex.ru/i/BCjzEnREiLUMsw</v>
      </c>
      <c r="H795" s="2" t="s">
        <v>1677</v>
      </c>
      <c r="I795" s="4"/>
      <c r="J795" s="4"/>
      <c r="K795" s="2" t="s">
        <v>15</v>
      </c>
      <c r="L795" s="5">
        <v>48000</v>
      </c>
    </row>
    <row r="796" spans="1:12" s="6" customFormat="1" ht="26.1" customHeight="1" x14ac:dyDescent="0.2">
      <c r="A796" s="2" t="s">
        <v>1678</v>
      </c>
      <c r="B796" s="2" t="s">
        <v>10</v>
      </c>
      <c r="C796" s="3" t="s">
        <v>1676</v>
      </c>
      <c r="D796" s="2" t="s">
        <v>1079</v>
      </c>
      <c r="E796" s="2" t="s">
        <v>13</v>
      </c>
      <c r="F796" s="9" t="s">
        <v>2822</v>
      </c>
      <c r="G796" s="14" t="str">
        <f>HYPERLINK("https://disk.yandex.ru/i/BCjzEnREiLUMsw","https://disk.yandex.ru/i/BCjzEnREiLUMsw")</f>
        <v>https://disk.yandex.ru/i/BCjzEnREiLUMsw</v>
      </c>
      <c r="H796" s="2" t="s">
        <v>1677</v>
      </c>
      <c r="I796" s="4"/>
      <c r="J796" s="4"/>
      <c r="K796" s="2" t="s">
        <v>15</v>
      </c>
      <c r="L796" s="5">
        <v>48000</v>
      </c>
    </row>
    <row r="797" spans="1:12" s="6" customFormat="1" ht="26.1" customHeight="1" x14ac:dyDescent="0.2">
      <c r="A797" s="2" t="s">
        <v>1679</v>
      </c>
      <c r="B797" s="2" t="s">
        <v>10</v>
      </c>
      <c r="C797" s="3" t="s">
        <v>1680</v>
      </c>
      <c r="D797" s="2" t="s">
        <v>12</v>
      </c>
      <c r="E797" s="2" t="s">
        <v>13</v>
      </c>
      <c r="F797" s="12" t="s">
        <v>2661</v>
      </c>
      <c r="G797" s="14" t="str">
        <f>HYPERLINK("https://disk.yandex.ru/i/fYglkOLEO97d-Q","https://disk.yandex.ru/i/fYglkOLEO97d-Q")</f>
        <v>https://disk.yandex.ru/i/fYglkOLEO97d-Q</v>
      </c>
      <c r="H797" s="2" t="s">
        <v>1681</v>
      </c>
      <c r="I797" s="4"/>
      <c r="J797" s="4"/>
      <c r="K797" s="2" t="s">
        <v>15</v>
      </c>
      <c r="L797" s="5">
        <v>54000</v>
      </c>
    </row>
    <row r="798" spans="1:12" s="6" customFormat="1" ht="26.1" customHeight="1" x14ac:dyDescent="0.2">
      <c r="A798" s="2" t="s">
        <v>1682</v>
      </c>
      <c r="B798" s="2" t="s">
        <v>10</v>
      </c>
      <c r="C798" s="3" t="s">
        <v>1680</v>
      </c>
      <c r="D798" s="2" t="s">
        <v>12</v>
      </c>
      <c r="E798" s="2" t="s">
        <v>13</v>
      </c>
      <c r="F798" s="12" t="s">
        <v>2662</v>
      </c>
      <c r="G798" s="14" t="str">
        <f>HYPERLINK("https://disk.yandex.ru/i/fYglkOLEO97d-Q","https://disk.yandex.ru/i/fYglkOLEO97d-Q")</f>
        <v>https://disk.yandex.ru/i/fYglkOLEO97d-Q</v>
      </c>
      <c r="H798" s="2" t="s">
        <v>1681</v>
      </c>
      <c r="I798" s="4"/>
      <c r="J798" s="4"/>
      <c r="K798" s="2" t="s">
        <v>15</v>
      </c>
      <c r="L798" s="5">
        <v>54000</v>
      </c>
    </row>
    <row r="799" spans="1:12" s="6" customFormat="1" ht="26.1" customHeight="1" x14ac:dyDescent="0.2">
      <c r="A799" s="2" t="s">
        <v>1683</v>
      </c>
      <c r="B799" s="2" t="s">
        <v>10</v>
      </c>
      <c r="C799" s="3" t="s">
        <v>1684</v>
      </c>
      <c r="D799" s="2" t="s">
        <v>12</v>
      </c>
      <c r="E799" s="2" t="s">
        <v>13</v>
      </c>
      <c r="F799" s="12" t="s">
        <v>2663</v>
      </c>
      <c r="G799" s="14" t="str">
        <f>HYPERLINK("https://disk.yandex.ru/i/o2ictVUXGoIaeg","https://disk.yandex.ru/i/o2ictVUXGoIaeg")</f>
        <v>https://disk.yandex.ru/i/o2ictVUXGoIaeg</v>
      </c>
      <c r="H799" s="2" t="s">
        <v>1685</v>
      </c>
      <c r="I799" s="4"/>
      <c r="J799" s="4"/>
      <c r="K799" s="2" t="s">
        <v>15</v>
      </c>
      <c r="L799" s="5">
        <v>54000</v>
      </c>
    </row>
    <row r="800" spans="1:12" s="6" customFormat="1" ht="26.1" customHeight="1" x14ac:dyDescent="0.2">
      <c r="A800" s="2" t="s">
        <v>1686</v>
      </c>
      <c r="B800" s="2" t="s">
        <v>10</v>
      </c>
      <c r="C800" s="3" t="s">
        <v>1684</v>
      </c>
      <c r="D800" s="2" t="s">
        <v>12</v>
      </c>
      <c r="E800" s="2" t="s">
        <v>13</v>
      </c>
      <c r="F800" s="12" t="s">
        <v>2664</v>
      </c>
      <c r="G800" s="14" t="str">
        <f>HYPERLINK("https://disk.yandex.ru/i/o2ictVUXGoIaeg","https://disk.yandex.ru/i/o2ictVUXGoIaeg")</f>
        <v>https://disk.yandex.ru/i/o2ictVUXGoIaeg</v>
      </c>
      <c r="H800" s="2" t="s">
        <v>1685</v>
      </c>
      <c r="I800" s="4"/>
      <c r="J800" s="4"/>
      <c r="K800" s="2" t="s">
        <v>15</v>
      </c>
      <c r="L800" s="5">
        <v>54000</v>
      </c>
    </row>
    <row r="801" spans="1:12" s="6" customFormat="1" ht="26.1" customHeight="1" x14ac:dyDescent="0.2">
      <c r="A801" s="2" t="s">
        <v>1689</v>
      </c>
      <c r="B801" s="2" t="s">
        <v>10</v>
      </c>
      <c r="C801" s="3" t="s">
        <v>1687</v>
      </c>
      <c r="D801" s="2" t="s">
        <v>57</v>
      </c>
      <c r="E801" s="2" t="s">
        <v>58</v>
      </c>
      <c r="F801" s="9" t="s">
        <v>2665</v>
      </c>
      <c r="G801" s="14" t="str">
        <f>HYPERLINK("https://disk.yandex.ru/i/7mZ91IzFWaFR3A","https://disk.yandex.ru/i/7mZ91IzFWaFR3A")</f>
        <v>https://disk.yandex.ru/i/7mZ91IzFWaFR3A</v>
      </c>
      <c r="H801" s="2" t="s">
        <v>1688</v>
      </c>
      <c r="I801" s="5">
        <v>11000</v>
      </c>
      <c r="J801" s="5">
        <v>5800</v>
      </c>
      <c r="K801" s="2" t="s">
        <v>15</v>
      </c>
      <c r="L801" s="5">
        <v>48000</v>
      </c>
    </row>
    <row r="802" spans="1:12" s="6" customFormat="1" ht="26.1" customHeight="1" x14ac:dyDescent="0.2">
      <c r="A802" s="2" t="s">
        <v>1690</v>
      </c>
      <c r="B802" s="2" t="s">
        <v>10</v>
      </c>
      <c r="C802" s="3" t="s">
        <v>1691</v>
      </c>
      <c r="D802" s="2" t="s">
        <v>1079</v>
      </c>
      <c r="E802" s="2" t="s">
        <v>13</v>
      </c>
      <c r="F802" s="9" t="s">
        <v>2666</v>
      </c>
      <c r="G802" s="14" t="str">
        <f>HYPERLINK("https://disk.yandex.ru/i/cbw79_qGC3sMbw","https://disk.yandex.ru/i/cbw79_qGC3sMbw")</f>
        <v>https://disk.yandex.ru/i/cbw79_qGC3sMbw</v>
      </c>
      <c r="H802" s="2" t="s">
        <v>1692</v>
      </c>
      <c r="I802" s="4"/>
      <c r="J802" s="4"/>
      <c r="K802" s="2" t="s">
        <v>15</v>
      </c>
      <c r="L802" s="5">
        <v>48000</v>
      </c>
    </row>
    <row r="803" spans="1:12" s="6" customFormat="1" ht="26.1" customHeight="1" x14ac:dyDescent="0.2">
      <c r="A803" s="2" t="s">
        <v>1693</v>
      </c>
      <c r="B803" s="2" t="s">
        <v>10</v>
      </c>
      <c r="C803" s="3" t="s">
        <v>1691</v>
      </c>
      <c r="D803" s="2" t="s">
        <v>1079</v>
      </c>
      <c r="E803" s="2" t="s">
        <v>13</v>
      </c>
      <c r="F803" s="9" t="s">
        <v>2667</v>
      </c>
      <c r="G803" s="14" t="str">
        <f>HYPERLINK("https://disk.yandex.ru/i/cbw79_qGC3sMbw","https://disk.yandex.ru/i/cbw79_qGC3sMbw")</f>
        <v>https://disk.yandex.ru/i/cbw79_qGC3sMbw</v>
      </c>
      <c r="H803" s="2" t="s">
        <v>1692</v>
      </c>
      <c r="I803" s="4"/>
      <c r="J803" s="4"/>
      <c r="K803" s="2" t="s">
        <v>15</v>
      </c>
      <c r="L803" s="5">
        <v>48000</v>
      </c>
    </row>
    <row r="804" spans="1:12" s="6" customFormat="1" ht="26.1" customHeight="1" x14ac:dyDescent="0.2">
      <c r="A804" s="2" t="s">
        <v>1694</v>
      </c>
      <c r="B804" s="2" t="s">
        <v>10</v>
      </c>
      <c r="C804" s="3" t="s">
        <v>1695</v>
      </c>
      <c r="D804" s="2" t="s">
        <v>12</v>
      </c>
      <c r="E804" s="2" t="s">
        <v>13</v>
      </c>
      <c r="F804" s="12" t="s">
        <v>2668</v>
      </c>
      <c r="G804" s="14" t="str">
        <f>HYPERLINK("https://disk.yandex.ru/i/cLM0jeFOK5TVgA","https://disk.yandex.ru/i/cLM0jeFOK5TVgA")</f>
        <v>https://disk.yandex.ru/i/cLM0jeFOK5TVgA</v>
      </c>
      <c r="H804" s="2" t="s">
        <v>1696</v>
      </c>
      <c r="I804" s="4"/>
      <c r="J804" s="4"/>
      <c r="K804" s="2" t="s">
        <v>15</v>
      </c>
      <c r="L804" s="5">
        <v>54000</v>
      </c>
    </row>
    <row r="805" spans="1:12" s="6" customFormat="1" ht="26.1" customHeight="1" x14ac:dyDescent="0.2">
      <c r="A805" s="2" t="s">
        <v>1697</v>
      </c>
      <c r="B805" s="2" t="s">
        <v>10</v>
      </c>
      <c r="C805" s="3" t="s">
        <v>1698</v>
      </c>
      <c r="D805" s="2" t="s">
        <v>12</v>
      </c>
      <c r="E805" s="2" t="s">
        <v>13</v>
      </c>
      <c r="F805" s="12" t="s">
        <v>2669</v>
      </c>
      <c r="G805" s="14" t="str">
        <f>HYPERLINK("https://disk.yandex.ru/i/xur7PDUQ6bM-Ww","https://disk.yandex.ru/i/xur7PDUQ6bM-Ww")</f>
        <v>https://disk.yandex.ru/i/xur7PDUQ6bM-Ww</v>
      </c>
      <c r="H805" s="2" t="s">
        <v>1699</v>
      </c>
      <c r="I805" s="4"/>
      <c r="J805" s="4"/>
      <c r="K805" s="2" t="s">
        <v>15</v>
      </c>
      <c r="L805" s="5">
        <v>42000</v>
      </c>
    </row>
    <row r="806" spans="1:12" s="6" customFormat="1" ht="26.1" customHeight="1" x14ac:dyDescent="0.2">
      <c r="A806" s="2" t="s">
        <v>1700</v>
      </c>
      <c r="B806" s="2" t="s">
        <v>10</v>
      </c>
      <c r="C806" s="3" t="s">
        <v>1698</v>
      </c>
      <c r="D806" s="2" t="s">
        <v>12</v>
      </c>
      <c r="E806" s="2" t="s">
        <v>13</v>
      </c>
      <c r="F806" s="12" t="s">
        <v>2670</v>
      </c>
      <c r="G806" s="14" t="str">
        <f>HYPERLINK("https://disk.yandex.ru/i/xur7PDUQ6bM-Ww","https://disk.yandex.ru/i/xur7PDUQ6bM-Ww")</f>
        <v>https://disk.yandex.ru/i/xur7PDUQ6bM-Ww</v>
      </c>
      <c r="H806" s="2" t="s">
        <v>1699</v>
      </c>
      <c r="I806" s="4"/>
      <c r="J806" s="4"/>
      <c r="K806" s="2" t="s">
        <v>15</v>
      </c>
      <c r="L806" s="5">
        <v>42000</v>
      </c>
    </row>
    <row r="807" spans="1:12" s="6" customFormat="1" ht="26.1" customHeight="1" x14ac:dyDescent="0.2">
      <c r="A807" s="2" t="s">
        <v>1701</v>
      </c>
      <c r="B807" s="2" t="s">
        <v>10</v>
      </c>
      <c r="C807" s="3" t="s">
        <v>1702</v>
      </c>
      <c r="D807" s="2" t="s">
        <v>12</v>
      </c>
      <c r="E807" s="2" t="s">
        <v>13</v>
      </c>
      <c r="F807" s="12" t="s">
        <v>2671</v>
      </c>
      <c r="G807" s="14" t="str">
        <f>HYPERLINK("https://disk.yandex.ru/i/yKvST7DK5Bfq4w","https://disk.yandex.ru/i/yKvST7DK5Bfq4w")</f>
        <v>https://disk.yandex.ru/i/yKvST7DK5Bfq4w</v>
      </c>
      <c r="H807" s="2" t="s">
        <v>1703</v>
      </c>
      <c r="I807" s="4"/>
      <c r="J807" s="4"/>
      <c r="K807" s="2" t="s">
        <v>15</v>
      </c>
      <c r="L807" s="5">
        <v>48000</v>
      </c>
    </row>
    <row r="808" spans="1:12" s="6" customFormat="1" ht="26.1" customHeight="1" x14ac:dyDescent="0.2">
      <c r="A808" s="2" t="s">
        <v>1704</v>
      </c>
      <c r="B808" s="2" t="s">
        <v>10</v>
      </c>
      <c r="C808" s="3" t="s">
        <v>1702</v>
      </c>
      <c r="D808" s="2" t="s">
        <v>12</v>
      </c>
      <c r="E808" s="2" t="s">
        <v>13</v>
      </c>
      <c r="F808" s="12" t="s">
        <v>2672</v>
      </c>
      <c r="G808" s="14" t="str">
        <f>HYPERLINK("https://disk.yandex.ru/i/yKvST7DK5Bfq4w","https://disk.yandex.ru/i/yKvST7DK5Bfq4w")</f>
        <v>https://disk.yandex.ru/i/yKvST7DK5Bfq4w</v>
      </c>
      <c r="H808" s="2" t="s">
        <v>1703</v>
      </c>
      <c r="I808" s="4"/>
      <c r="J808" s="4"/>
      <c r="K808" s="2" t="s">
        <v>15</v>
      </c>
      <c r="L808" s="5">
        <v>42000</v>
      </c>
    </row>
    <row r="809" spans="1:12" s="6" customFormat="1" ht="26.1" customHeight="1" x14ac:dyDescent="0.2">
      <c r="A809" s="2" t="s">
        <v>1705</v>
      </c>
      <c r="B809" s="2" t="s">
        <v>10</v>
      </c>
      <c r="C809" s="3" t="s">
        <v>1706</v>
      </c>
      <c r="D809" s="2" t="s">
        <v>12</v>
      </c>
      <c r="E809" s="2" t="s">
        <v>13</v>
      </c>
      <c r="F809" s="12" t="s">
        <v>2673</v>
      </c>
      <c r="G809" s="14" t="str">
        <f>HYPERLINK("https://disk.yandex.ru/i/JIgsSf2hIhDBXQ","https://disk.yandex.ru/i/JIgsSf2hIhDBXQ")</f>
        <v>https://disk.yandex.ru/i/JIgsSf2hIhDBXQ</v>
      </c>
      <c r="H809" s="2" t="s">
        <v>1707</v>
      </c>
      <c r="I809" s="4"/>
      <c r="J809" s="4"/>
      <c r="K809" s="2" t="s">
        <v>15</v>
      </c>
      <c r="L809" s="5">
        <v>42000</v>
      </c>
    </row>
    <row r="810" spans="1:12" s="6" customFormat="1" ht="26.1" customHeight="1" x14ac:dyDescent="0.2">
      <c r="A810" s="2" t="s">
        <v>1708</v>
      </c>
      <c r="B810" s="2" t="s">
        <v>10</v>
      </c>
      <c r="C810" s="3" t="s">
        <v>1706</v>
      </c>
      <c r="D810" s="2" t="s">
        <v>12</v>
      </c>
      <c r="E810" s="2" t="s">
        <v>13</v>
      </c>
      <c r="F810" s="12" t="s">
        <v>2674</v>
      </c>
      <c r="G810" s="14" t="str">
        <f>HYPERLINK("https://disk.yandex.ru/i/JIgsSf2hIhDBXQ","https://disk.yandex.ru/i/JIgsSf2hIhDBXQ")</f>
        <v>https://disk.yandex.ru/i/JIgsSf2hIhDBXQ</v>
      </c>
      <c r="H810" s="2" t="s">
        <v>1707</v>
      </c>
      <c r="I810" s="4"/>
      <c r="J810" s="4"/>
      <c r="K810" s="2" t="s">
        <v>15</v>
      </c>
      <c r="L810" s="5">
        <v>42000</v>
      </c>
    </row>
    <row r="811" spans="1:12" s="6" customFormat="1" ht="26.1" customHeight="1" x14ac:dyDescent="0.2">
      <c r="A811" s="2" t="s">
        <v>1709</v>
      </c>
      <c r="B811" s="2" t="s">
        <v>10</v>
      </c>
      <c r="C811" s="3" t="s">
        <v>1710</v>
      </c>
      <c r="D811" s="2" t="s">
        <v>57</v>
      </c>
      <c r="E811" s="2" t="s">
        <v>58</v>
      </c>
      <c r="F811" s="9" t="s">
        <v>2824</v>
      </c>
      <c r="G811" s="14" t="str">
        <f>HYPERLINK("https://disk.yandex.ru/i/D7u92uilygWu2g","https://disk.yandex.ru/i/D7u92uilygWu2g")</f>
        <v>https://disk.yandex.ru/i/D7u92uilygWu2g</v>
      </c>
      <c r="H811" s="2" t="s">
        <v>1711</v>
      </c>
      <c r="I811" s="5">
        <v>11000</v>
      </c>
      <c r="J811" s="5">
        <v>5800</v>
      </c>
      <c r="K811" s="2" t="s">
        <v>59</v>
      </c>
      <c r="L811" s="5">
        <v>62000</v>
      </c>
    </row>
    <row r="812" spans="1:12" s="6" customFormat="1" ht="26.1" customHeight="1" x14ac:dyDescent="0.2">
      <c r="A812" s="2" t="s">
        <v>1712</v>
      </c>
      <c r="B812" s="2" t="s">
        <v>10</v>
      </c>
      <c r="C812" s="3" t="s">
        <v>1710</v>
      </c>
      <c r="D812" s="2" t="s">
        <v>57</v>
      </c>
      <c r="E812" s="2" t="s">
        <v>58</v>
      </c>
      <c r="F812" s="9" t="s">
        <v>2825</v>
      </c>
      <c r="G812" s="14" t="str">
        <f>HYPERLINK("https://disk.yandex.ru/i/D7u92uilygWu2g","https://disk.yandex.ru/i/D7u92uilygWu2g")</f>
        <v>https://disk.yandex.ru/i/D7u92uilygWu2g</v>
      </c>
      <c r="H812" s="2" t="s">
        <v>1711</v>
      </c>
      <c r="I812" s="5">
        <v>11000</v>
      </c>
      <c r="J812" s="5">
        <v>5800</v>
      </c>
      <c r="K812" s="2" t="s">
        <v>59</v>
      </c>
      <c r="L812" s="5">
        <v>62000</v>
      </c>
    </row>
    <row r="813" spans="1:12" s="6" customFormat="1" ht="26.1" customHeight="1" x14ac:dyDescent="0.2">
      <c r="A813" s="2" t="s">
        <v>1713</v>
      </c>
      <c r="B813" s="2" t="s">
        <v>10</v>
      </c>
      <c r="C813" s="3" t="s">
        <v>1714</v>
      </c>
      <c r="D813" s="2" t="s">
        <v>12</v>
      </c>
      <c r="E813" s="2" t="s">
        <v>13</v>
      </c>
      <c r="F813" s="9" t="s">
        <v>2826</v>
      </c>
      <c r="G813" s="14" t="str">
        <f>HYPERLINK("https://disk.yandex.ru/i/L968HlvMUeL2Fg","https://disk.yandex.ru/i/L968HlvMUeL2Fg")</f>
        <v>https://disk.yandex.ru/i/L968HlvMUeL2Fg</v>
      </c>
      <c r="H813" s="2" t="s">
        <v>1715</v>
      </c>
      <c r="I813" s="4"/>
      <c r="J813" s="4"/>
      <c r="K813" s="2" t="s">
        <v>15</v>
      </c>
      <c r="L813" s="5">
        <v>54000</v>
      </c>
    </row>
    <row r="814" spans="1:12" s="6" customFormat="1" ht="26.1" customHeight="1" x14ac:dyDescent="0.2">
      <c r="A814" s="2" t="s">
        <v>1716</v>
      </c>
      <c r="B814" s="2" t="s">
        <v>10</v>
      </c>
      <c r="C814" s="3" t="s">
        <v>1714</v>
      </c>
      <c r="D814" s="2" t="s">
        <v>12</v>
      </c>
      <c r="E814" s="2" t="s">
        <v>13</v>
      </c>
      <c r="F814" s="9" t="s">
        <v>2827</v>
      </c>
      <c r="G814" s="14" t="str">
        <f>HYPERLINK("https://disk.yandex.ru/i/L968HlvMUeL2Fg","https://disk.yandex.ru/i/L968HlvMUeL2Fg")</f>
        <v>https://disk.yandex.ru/i/L968HlvMUeL2Fg</v>
      </c>
      <c r="H814" s="2" t="s">
        <v>1715</v>
      </c>
      <c r="I814" s="4"/>
      <c r="J814" s="4"/>
      <c r="K814" s="2" t="s">
        <v>15</v>
      </c>
      <c r="L814" s="5">
        <v>54000</v>
      </c>
    </row>
    <row r="815" spans="1:12" s="6" customFormat="1" ht="26.1" customHeight="1" x14ac:dyDescent="0.2">
      <c r="A815" s="2" t="s">
        <v>1717</v>
      </c>
      <c r="B815" s="2" t="s">
        <v>10</v>
      </c>
      <c r="C815" s="3" t="s">
        <v>1718</v>
      </c>
      <c r="D815" s="2" t="s">
        <v>57</v>
      </c>
      <c r="E815" s="2" t="s">
        <v>58</v>
      </c>
      <c r="F815" s="9" t="s">
        <v>2675</v>
      </c>
      <c r="G815" s="14" t="str">
        <f>HYPERLINK("https://disk.yandex.ru/i/_x7SXcy7crpbaA","https://disk.yandex.ru/i/_x7SXcy7crpbaA")</f>
        <v>https://disk.yandex.ru/i/_x7SXcy7crpbaA</v>
      </c>
      <c r="H815" s="2" t="s">
        <v>1719</v>
      </c>
      <c r="I815" s="5">
        <v>11000</v>
      </c>
      <c r="J815" s="5">
        <v>5800</v>
      </c>
      <c r="K815" s="2" t="s">
        <v>59</v>
      </c>
      <c r="L815" s="5">
        <v>62000</v>
      </c>
    </row>
    <row r="816" spans="1:12" s="6" customFormat="1" ht="26.1" customHeight="1" x14ac:dyDescent="0.2">
      <c r="A816" s="2" t="s">
        <v>1720</v>
      </c>
      <c r="B816" s="2" t="s">
        <v>10</v>
      </c>
      <c r="C816" s="3" t="s">
        <v>1718</v>
      </c>
      <c r="D816" s="2" t="s">
        <v>57</v>
      </c>
      <c r="E816" s="2" t="s">
        <v>58</v>
      </c>
      <c r="F816" s="9" t="s">
        <v>2676</v>
      </c>
      <c r="G816" s="14" t="str">
        <f>HYPERLINK("https://disk.yandex.ru/i/_x7SXcy7crpbaA","https://disk.yandex.ru/i/_x7SXcy7crpbaA")</f>
        <v>https://disk.yandex.ru/i/_x7SXcy7crpbaA</v>
      </c>
      <c r="H816" s="2" t="s">
        <v>1719</v>
      </c>
      <c r="I816" s="5">
        <v>11000</v>
      </c>
      <c r="J816" s="5">
        <v>5800</v>
      </c>
      <c r="K816" s="2" t="s">
        <v>59</v>
      </c>
      <c r="L816" s="5">
        <v>62000</v>
      </c>
    </row>
    <row r="817" spans="1:12" s="6" customFormat="1" ht="26.1" customHeight="1" x14ac:dyDescent="0.2">
      <c r="A817" s="2" t="s">
        <v>1721</v>
      </c>
      <c r="B817" s="2" t="s">
        <v>10</v>
      </c>
      <c r="C817" s="3" t="s">
        <v>1722</v>
      </c>
      <c r="D817" s="2" t="s">
        <v>57</v>
      </c>
      <c r="E817" s="2" t="s">
        <v>58</v>
      </c>
      <c r="F817" s="12" t="s">
        <v>2677</v>
      </c>
      <c r="G817" s="14" t="str">
        <f>HYPERLINK("https://disk.yandex.ru/i/JerAqzFqvwhdiA","https://disk.yandex.ru/i/JerAqzFqvwhdiA")</f>
        <v>https://disk.yandex.ru/i/JerAqzFqvwhdiA</v>
      </c>
      <c r="H817" s="2" t="s">
        <v>1723</v>
      </c>
      <c r="I817" s="5">
        <v>11000</v>
      </c>
      <c r="J817" s="5">
        <v>5800</v>
      </c>
      <c r="K817" s="2" t="s">
        <v>59</v>
      </c>
      <c r="L817" s="5">
        <v>54000</v>
      </c>
    </row>
    <row r="818" spans="1:12" s="6" customFormat="1" ht="26.1" customHeight="1" x14ac:dyDescent="0.2">
      <c r="A818" s="2" t="s">
        <v>1724</v>
      </c>
      <c r="B818" s="2" t="s">
        <v>10</v>
      </c>
      <c r="C818" s="3" t="s">
        <v>1722</v>
      </c>
      <c r="D818" s="2" t="s">
        <v>57</v>
      </c>
      <c r="E818" s="2" t="s">
        <v>58</v>
      </c>
      <c r="F818" s="9" t="s">
        <v>2678</v>
      </c>
      <c r="G818" s="14" t="str">
        <f>HYPERLINK("https://disk.yandex.ru/i/JerAqzFqvwhdiA","https://disk.yandex.ru/i/JerAqzFqvwhdiA")</f>
        <v>https://disk.yandex.ru/i/JerAqzFqvwhdiA</v>
      </c>
      <c r="H818" s="2" t="s">
        <v>1723</v>
      </c>
      <c r="I818" s="5">
        <v>11000</v>
      </c>
      <c r="J818" s="5">
        <v>5800</v>
      </c>
      <c r="K818" s="2" t="s">
        <v>59</v>
      </c>
      <c r="L818" s="5">
        <v>54000</v>
      </c>
    </row>
    <row r="819" spans="1:12" s="6" customFormat="1" ht="26.1" customHeight="1" x14ac:dyDescent="0.2">
      <c r="A819" s="2" t="s">
        <v>1725</v>
      </c>
      <c r="B819" s="2" t="s">
        <v>10</v>
      </c>
      <c r="C819" s="3" t="s">
        <v>1726</v>
      </c>
      <c r="D819" s="2" t="s">
        <v>12</v>
      </c>
      <c r="E819" s="2" t="s">
        <v>13</v>
      </c>
      <c r="F819" s="12" t="s">
        <v>2679</v>
      </c>
      <c r="G819" s="14" t="str">
        <f>HYPERLINK("https://disk.yandex.ru/i/4KW7eLU19CejpA","https://disk.yandex.ru/i/4KW7eLU19CejpA")</f>
        <v>https://disk.yandex.ru/i/4KW7eLU19CejpA</v>
      </c>
      <c r="H819" s="2" t="s">
        <v>1727</v>
      </c>
      <c r="I819" s="4"/>
      <c r="J819" s="4"/>
      <c r="K819" s="2" t="s">
        <v>15</v>
      </c>
      <c r="L819" s="5">
        <v>48000</v>
      </c>
    </row>
    <row r="820" spans="1:12" s="6" customFormat="1" ht="26.1" customHeight="1" x14ac:dyDescent="0.2">
      <c r="A820" s="2" t="s">
        <v>1728</v>
      </c>
      <c r="B820" s="2" t="s">
        <v>10</v>
      </c>
      <c r="C820" s="3" t="s">
        <v>1726</v>
      </c>
      <c r="D820" s="2" t="s">
        <v>12</v>
      </c>
      <c r="E820" s="2" t="s">
        <v>13</v>
      </c>
      <c r="F820" s="12" t="s">
        <v>2680</v>
      </c>
      <c r="G820" s="14" t="str">
        <f>HYPERLINK("https://disk.yandex.ru/i/4KW7eLU19CejpA","https://disk.yandex.ru/i/4KW7eLU19CejpA")</f>
        <v>https://disk.yandex.ru/i/4KW7eLU19CejpA</v>
      </c>
      <c r="H820" s="2" t="s">
        <v>1727</v>
      </c>
      <c r="I820" s="4"/>
      <c r="J820" s="4"/>
      <c r="K820" s="2" t="s">
        <v>15</v>
      </c>
      <c r="L820" s="5">
        <v>48000</v>
      </c>
    </row>
    <row r="821" spans="1:12" s="6" customFormat="1" ht="26.1" customHeight="1" x14ac:dyDescent="0.2">
      <c r="A821" s="2" t="s">
        <v>1729</v>
      </c>
      <c r="B821" s="2" t="s">
        <v>10</v>
      </c>
      <c r="C821" s="3" t="s">
        <v>1730</v>
      </c>
      <c r="D821" s="2" t="s">
        <v>57</v>
      </c>
      <c r="E821" s="2" t="s">
        <v>58</v>
      </c>
      <c r="F821" s="9" t="s">
        <v>2828</v>
      </c>
      <c r="G821" s="14" t="str">
        <f>HYPERLINK("https://disk.yandex.ru/i/XIW35U-fF0VsSg","https://disk.yandex.ru/i/XIW35U-fF0VsSg")</f>
        <v>https://disk.yandex.ru/i/XIW35U-fF0VsSg</v>
      </c>
      <c r="H821" s="2" t="s">
        <v>1731</v>
      </c>
      <c r="I821" s="5">
        <v>11000</v>
      </c>
      <c r="J821" s="5">
        <v>5800</v>
      </c>
      <c r="K821" s="2" t="s">
        <v>59</v>
      </c>
      <c r="L821" s="5">
        <v>70000</v>
      </c>
    </row>
    <row r="822" spans="1:12" s="6" customFormat="1" ht="26.1" customHeight="1" x14ac:dyDescent="0.2">
      <c r="A822" s="2" t="s">
        <v>1732</v>
      </c>
      <c r="B822" s="2" t="s">
        <v>10</v>
      </c>
      <c r="C822" s="3" t="s">
        <v>1730</v>
      </c>
      <c r="D822" s="2" t="s">
        <v>57</v>
      </c>
      <c r="E822" s="2" t="s">
        <v>58</v>
      </c>
      <c r="F822" s="9" t="s">
        <v>2829</v>
      </c>
      <c r="G822" s="14" t="str">
        <f>HYPERLINK("https://disk.yandex.ru/i/XIW35U-fF0VsSg","https://disk.yandex.ru/i/XIW35U-fF0VsSg")</f>
        <v>https://disk.yandex.ru/i/XIW35U-fF0VsSg</v>
      </c>
      <c r="H822" s="2" t="s">
        <v>1731</v>
      </c>
      <c r="I822" s="5">
        <v>11000</v>
      </c>
      <c r="J822" s="5">
        <v>5800</v>
      </c>
      <c r="K822" s="2" t="s">
        <v>59</v>
      </c>
      <c r="L822" s="5">
        <v>70000</v>
      </c>
    </row>
    <row r="823" spans="1:12" s="6" customFormat="1" ht="26.1" customHeight="1" x14ac:dyDescent="0.2">
      <c r="A823" s="2" t="s">
        <v>1733</v>
      </c>
      <c r="B823" s="2" t="s">
        <v>10</v>
      </c>
      <c r="C823" s="3" t="s">
        <v>1734</v>
      </c>
      <c r="D823" s="2" t="s">
        <v>12</v>
      </c>
      <c r="E823" s="2" t="s">
        <v>13</v>
      </c>
      <c r="F823" s="12" t="s">
        <v>2681</v>
      </c>
      <c r="G823" s="14" t="str">
        <f>HYPERLINK("https://disk.yandex.ru/i/aAWoItK-kQg_3g","https://disk.yandex.ru/i/aAWoItK-kQg_3g")</f>
        <v>https://disk.yandex.ru/i/aAWoItK-kQg_3g</v>
      </c>
      <c r="H823" s="2" t="s">
        <v>1735</v>
      </c>
      <c r="I823" s="4"/>
      <c r="J823" s="4"/>
      <c r="K823" s="2" t="s">
        <v>15</v>
      </c>
      <c r="L823" s="5">
        <v>42000</v>
      </c>
    </row>
    <row r="824" spans="1:12" s="6" customFormat="1" ht="26.1" customHeight="1" x14ac:dyDescent="0.2">
      <c r="A824" s="2" t="s">
        <v>1736</v>
      </c>
      <c r="B824" s="2" t="s">
        <v>10</v>
      </c>
      <c r="C824" s="3" t="s">
        <v>1737</v>
      </c>
      <c r="D824" s="2" t="s">
        <v>57</v>
      </c>
      <c r="E824" s="2" t="s">
        <v>58</v>
      </c>
      <c r="F824" s="9" t="s">
        <v>2830</v>
      </c>
      <c r="G824" s="14" t="str">
        <f>HYPERLINK("https://disk.yandex.ru/i/mJbQHF4Q0JpWTA","https://disk.yandex.ru/i/mJbQHF4Q0JpWTA")</f>
        <v>https://disk.yandex.ru/i/mJbQHF4Q0JpWTA</v>
      </c>
      <c r="H824" s="2" t="s">
        <v>1738</v>
      </c>
      <c r="I824" s="5">
        <v>11000</v>
      </c>
      <c r="J824" s="5">
        <v>5800</v>
      </c>
      <c r="K824" s="2" t="s">
        <v>59</v>
      </c>
      <c r="L824" s="5">
        <v>54000</v>
      </c>
    </row>
    <row r="825" spans="1:12" s="6" customFormat="1" ht="26.1" customHeight="1" x14ac:dyDescent="0.2">
      <c r="A825" s="2" t="s">
        <v>1739</v>
      </c>
      <c r="B825" s="2" t="s">
        <v>10</v>
      </c>
      <c r="C825" s="3" t="s">
        <v>1737</v>
      </c>
      <c r="D825" s="2" t="s">
        <v>57</v>
      </c>
      <c r="E825" s="2" t="s">
        <v>58</v>
      </c>
      <c r="F825" s="9" t="s">
        <v>2831</v>
      </c>
      <c r="G825" s="14" t="str">
        <f>HYPERLINK("https://disk.yandex.ru/i/mJbQHF4Q0JpWTA","https://disk.yandex.ru/i/mJbQHF4Q0JpWTA")</f>
        <v>https://disk.yandex.ru/i/mJbQHF4Q0JpWTA</v>
      </c>
      <c r="H825" s="2" t="s">
        <v>1738</v>
      </c>
      <c r="I825" s="5">
        <v>11000</v>
      </c>
      <c r="J825" s="5">
        <v>5800</v>
      </c>
      <c r="K825" s="2" t="s">
        <v>59</v>
      </c>
      <c r="L825" s="5">
        <v>54000</v>
      </c>
    </row>
    <row r="826" spans="1:12" s="6" customFormat="1" ht="26.1" customHeight="1" x14ac:dyDescent="0.2">
      <c r="A826" s="2" t="s">
        <v>1740</v>
      </c>
      <c r="B826" s="2" t="s">
        <v>10</v>
      </c>
      <c r="C826" s="3" t="s">
        <v>1741</v>
      </c>
      <c r="D826" s="2" t="s">
        <v>57</v>
      </c>
      <c r="E826" s="2" t="s">
        <v>58</v>
      </c>
      <c r="F826" s="9" t="s">
        <v>2832</v>
      </c>
      <c r="G826" s="14" t="str">
        <f>HYPERLINK("https://disk.yandex.ru/i/zBtH1IyZCFgvBA","https://disk.yandex.ru/i/zBtH1IyZCFgvBA")</f>
        <v>https://disk.yandex.ru/i/zBtH1IyZCFgvBA</v>
      </c>
      <c r="H826" s="2" t="s">
        <v>1742</v>
      </c>
      <c r="I826" s="5">
        <v>11000</v>
      </c>
      <c r="J826" s="5">
        <v>5800</v>
      </c>
      <c r="K826" s="2" t="s">
        <v>59</v>
      </c>
      <c r="L826" s="5">
        <v>62000</v>
      </c>
    </row>
    <row r="827" spans="1:12" s="6" customFormat="1" ht="26.1" customHeight="1" x14ac:dyDescent="0.2">
      <c r="A827" s="2" t="s">
        <v>1743</v>
      </c>
      <c r="B827" s="2" t="s">
        <v>10</v>
      </c>
      <c r="C827" s="3" t="s">
        <v>1741</v>
      </c>
      <c r="D827" s="2" t="s">
        <v>57</v>
      </c>
      <c r="E827" s="2" t="s">
        <v>58</v>
      </c>
      <c r="F827" s="12" t="s">
        <v>2682</v>
      </c>
      <c r="G827" s="14" t="str">
        <f>HYPERLINK("https://disk.yandex.ru/i/zBtH1IyZCFgvBA","https://disk.yandex.ru/i/zBtH1IyZCFgvBA")</f>
        <v>https://disk.yandex.ru/i/zBtH1IyZCFgvBA</v>
      </c>
      <c r="H827" s="2" t="s">
        <v>1742</v>
      </c>
      <c r="I827" s="5">
        <v>11000</v>
      </c>
      <c r="J827" s="5">
        <v>5800</v>
      </c>
      <c r="K827" s="2" t="s">
        <v>59</v>
      </c>
      <c r="L827" s="5">
        <v>62000</v>
      </c>
    </row>
    <row r="828" spans="1:12" s="6" customFormat="1" ht="26.1" customHeight="1" x14ac:dyDescent="0.2">
      <c r="A828" s="2" t="s">
        <v>1744</v>
      </c>
      <c r="B828" s="2" t="s">
        <v>10</v>
      </c>
      <c r="C828" s="3" t="s">
        <v>1745</v>
      </c>
      <c r="D828" s="2" t="s">
        <v>57</v>
      </c>
      <c r="E828" s="2" t="s">
        <v>58</v>
      </c>
      <c r="F828" s="10" t="s">
        <v>2683</v>
      </c>
      <c r="G828" s="14" t="str">
        <f>HYPERLINK("https://disk.yandex.ru/i/KG0EeRjlOgHV_A","https://disk.yandex.ru/i/KG0EeRjlOgHV_A")</f>
        <v>https://disk.yandex.ru/i/KG0EeRjlOgHV_A</v>
      </c>
      <c r="H828" s="2" t="s">
        <v>1746</v>
      </c>
      <c r="I828" s="5">
        <v>11000</v>
      </c>
      <c r="J828" s="5">
        <v>5800</v>
      </c>
      <c r="K828" s="2" t="s">
        <v>59</v>
      </c>
      <c r="L828" s="5">
        <v>54000</v>
      </c>
    </row>
    <row r="829" spans="1:12" s="6" customFormat="1" ht="26.1" customHeight="1" x14ac:dyDescent="0.2">
      <c r="A829" s="2" t="s">
        <v>1747</v>
      </c>
      <c r="B829" s="2" t="s">
        <v>10</v>
      </c>
      <c r="C829" s="3" t="s">
        <v>1745</v>
      </c>
      <c r="D829" s="2" t="s">
        <v>57</v>
      </c>
      <c r="E829" s="2" t="s">
        <v>58</v>
      </c>
      <c r="F829" s="12" t="s">
        <v>2684</v>
      </c>
      <c r="G829" s="14" t="str">
        <f>HYPERLINK("https://disk.yandex.ru/i/KG0EeRjlOgHV_A","https://disk.yandex.ru/i/KG0EeRjlOgHV_A")</f>
        <v>https://disk.yandex.ru/i/KG0EeRjlOgHV_A</v>
      </c>
      <c r="H829" s="2" t="s">
        <v>1746</v>
      </c>
      <c r="I829" s="5">
        <v>11000</v>
      </c>
      <c r="J829" s="5">
        <v>5800</v>
      </c>
      <c r="K829" s="2" t="s">
        <v>59</v>
      </c>
      <c r="L829" s="5">
        <v>54000</v>
      </c>
    </row>
    <row r="830" spans="1:12" s="6" customFormat="1" ht="26.1" customHeight="1" x14ac:dyDescent="0.2">
      <c r="A830" s="2" t="s">
        <v>1748</v>
      </c>
      <c r="B830" s="2" t="s">
        <v>10</v>
      </c>
      <c r="C830" s="3" t="s">
        <v>1749</v>
      </c>
      <c r="D830" s="2" t="s">
        <v>57</v>
      </c>
      <c r="E830" s="2" t="s">
        <v>58</v>
      </c>
      <c r="F830" s="12" t="s">
        <v>2685</v>
      </c>
      <c r="G830" s="14" t="str">
        <f>HYPERLINK("https://disk.yandex.ru/i/6ygalgUoP8kYhQ","https://disk.yandex.ru/i/6ygalgUoP8kYhQ")</f>
        <v>https://disk.yandex.ru/i/6ygalgUoP8kYhQ</v>
      </c>
      <c r="H830" s="2" t="s">
        <v>1750</v>
      </c>
      <c r="I830" s="5">
        <v>11000</v>
      </c>
      <c r="J830" s="5">
        <v>5800</v>
      </c>
      <c r="K830" s="2" t="s">
        <v>59</v>
      </c>
      <c r="L830" s="5">
        <v>54000</v>
      </c>
    </row>
    <row r="831" spans="1:12" s="6" customFormat="1" ht="26.1" customHeight="1" x14ac:dyDescent="0.2">
      <c r="A831" s="2" t="s">
        <v>1751</v>
      </c>
      <c r="B831" s="2" t="s">
        <v>10</v>
      </c>
      <c r="C831" s="3" t="s">
        <v>1749</v>
      </c>
      <c r="D831" s="2" t="s">
        <v>57</v>
      </c>
      <c r="E831" s="2" t="s">
        <v>58</v>
      </c>
      <c r="F831" s="9" t="s">
        <v>2833</v>
      </c>
      <c r="G831" s="14" t="str">
        <f>HYPERLINK("https://disk.yandex.ru/i/6ygalgUoP8kYhQ","https://disk.yandex.ru/i/6ygalgUoP8kYhQ")</f>
        <v>https://disk.yandex.ru/i/6ygalgUoP8kYhQ</v>
      </c>
      <c r="H831" s="2" t="s">
        <v>1750</v>
      </c>
      <c r="I831" s="5">
        <v>11000</v>
      </c>
      <c r="J831" s="5">
        <v>5800</v>
      </c>
      <c r="K831" s="2" t="s">
        <v>59</v>
      </c>
      <c r="L831" s="5">
        <v>48000</v>
      </c>
    </row>
    <row r="832" spans="1:12" s="6" customFormat="1" ht="26.1" customHeight="1" x14ac:dyDescent="0.2">
      <c r="A832" s="2" t="s">
        <v>1752</v>
      </c>
      <c r="B832" s="2" t="s">
        <v>10</v>
      </c>
      <c r="C832" s="3" t="s">
        <v>1753</v>
      </c>
      <c r="D832" s="2" t="s">
        <v>57</v>
      </c>
      <c r="E832" s="2" t="s">
        <v>58</v>
      </c>
      <c r="F832" s="9" t="s">
        <v>2686</v>
      </c>
      <c r="G832" s="14" t="str">
        <f>HYPERLINK("https://disk.yandex.ru/i/lxuWxk6ErB8pCQ","https://disk.yandex.ru/i/lxuWxk6ErB8pCQ")</f>
        <v>https://disk.yandex.ru/i/lxuWxk6ErB8pCQ</v>
      </c>
      <c r="H832" s="2" t="s">
        <v>1754</v>
      </c>
      <c r="I832" s="5">
        <v>11000</v>
      </c>
      <c r="J832" s="5">
        <v>5800</v>
      </c>
      <c r="K832" s="2" t="s">
        <v>59</v>
      </c>
      <c r="L832" s="5">
        <v>54000</v>
      </c>
    </row>
    <row r="833" spans="1:12" s="6" customFormat="1" ht="26.1" customHeight="1" x14ac:dyDescent="0.2">
      <c r="A833" s="2" t="s">
        <v>1755</v>
      </c>
      <c r="B833" s="2" t="s">
        <v>10</v>
      </c>
      <c r="C833" s="3" t="s">
        <v>1753</v>
      </c>
      <c r="D833" s="2" t="s">
        <v>57</v>
      </c>
      <c r="E833" s="2" t="s">
        <v>58</v>
      </c>
      <c r="F833" s="12" t="s">
        <v>2687</v>
      </c>
      <c r="G833" s="14" t="str">
        <f>HYPERLINK("https://disk.yandex.ru/i/lxuWxk6ErB8pCQ","https://disk.yandex.ru/i/lxuWxk6ErB8pCQ")</f>
        <v>https://disk.yandex.ru/i/lxuWxk6ErB8pCQ</v>
      </c>
      <c r="H833" s="2" t="s">
        <v>1754</v>
      </c>
      <c r="I833" s="5">
        <v>11000</v>
      </c>
      <c r="J833" s="5">
        <v>5800</v>
      </c>
      <c r="K833" s="2" t="s">
        <v>59</v>
      </c>
      <c r="L833" s="5">
        <v>54000</v>
      </c>
    </row>
    <row r="834" spans="1:12" s="6" customFormat="1" ht="26.1" customHeight="1" x14ac:dyDescent="0.2">
      <c r="A834" s="2" t="s">
        <v>1756</v>
      </c>
      <c r="B834" s="2" t="s">
        <v>10</v>
      </c>
      <c r="C834" s="3" t="s">
        <v>1757</v>
      </c>
      <c r="D834" s="2" t="s">
        <v>57</v>
      </c>
      <c r="E834" s="2" t="s">
        <v>58</v>
      </c>
      <c r="F834" s="12" t="s">
        <v>2688</v>
      </c>
      <c r="G834" s="14" t="str">
        <f>HYPERLINK("https://disk.yandex.ru/i/_Br6D-AB205UPg","https://disk.yandex.ru/i/_Br6D-AB205UPg")</f>
        <v>https://disk.yandex.ru/i/_Br6D-AB205UPg</v>
      </c>
      <c r="H834" s="2" t="s">
        <v>1758</v>
      </c>
      <c r="I834" s="5">
        <v>11000</v>
      </c>
      <c r="J834" s="5">
        <v>5800</v>
      </c>
      <c r="K834" s="2" t="s">
        <v>59</v>
      </c>
      <c r="L834" s="5">
        <v>54000</v>
      </c>
    </row>
    <row r="835" spans="1:12" s="6" customFormat="1" ht="26.1" customHeight="1" x14ac:dyDescent="0.2">
      <c r="A835" s="2" t="s">
        <v>1759</v>
      </c>
      <c r="B835" s="2" t="s">
        <v>10</v>
      </c>
      <c r="C835" s="3" t="s">
        <v>1757</v>
      </c>
      <c r="D835" s="2" t="s">
        <v>57</v>
      </c>
      <c r="E835" s="2" t="s">
        <v>58</v>
      </c>
      <c r="F835" s="12" t="s">
        <v>2689</v>
      </c>
      <c r="G835" s="14" t="str">
        <f>HYPERLINK("https://disk.yandex.ru/i/_Br6D-AB205UPg","https://disk.yandex.ru/i/_Br6D-AB205UPg")</f>
        <v>https://disk.yandex.ru/i/_Br6D-AB205UPg</v>
      </c>
      <c r="H835" s="2" t="s">
        <v>1758</v>
      </c>
      <c r="I835" s="5">
        <v>11000</v>
      </c>
      <c r="J835" s="5">
        <v>5800</v>
      </c>
      <c r="K835" s="2" t="s">
        <v>59</v>
      </c>
      <c r="L835" s="5">
        <v>54000</v>
      </c>
    </row>
    <row r="836" spans="1:12" s="6" customFormat="1" ht="26.1" customHeight="1" x14ac:dyDescent="0.2">
      <c r="A836" s="2" t="s">
        <v>1760</v>
      </c>
      <c r="B836" s="2" t="s">
        <v>10</v>
      </c>
      <c r="C836" s="3" t="s">
        <v>1761</v>
      </c>
      <c r="D836" s="2" t="s">
        <v>57</v>
      </c>
      <c r="E836" s="2" t="s">
        <v>58</v>
      </c>
      <c r="F836" s="9" t="s">
        <v>2690</v>
      </c>
      <c r="G836" s="14" t="str">
        <f>HYPERLINK("https://disk.yandex.ru/i/7vFAwZX889S_xg","https://disk.yandex.ru/i/7vFAwZX889S_xg")</f>
        <v>https://disk.yandex.ru/i/7vFAwZX889S_xg</v>
      </c>
      <c r="H836" s="2" t="s">
        <v>1762</v>
      </c>
      <c r="I836" s="5">
        <v>11000</v>
      </c>
      <c r="J836" s="5">
        <v>5800</v>
      </c>
      <c r="K836" s="2" t="s">
        <v>59</v>
      </c>
      <c r="L836" s="5">
        <v>54000</v>
      </c>
    </row>
    <row r="837" spans="1:12" s="6" customFormat="1" ht="26.1" customHeight="1" x14ac:dyDescent="0.2">
      <c r="A837" s="2" t="s">
        <v>1763</v>
      </c>
      <c r="B837" s="2" t="s">
        <v>10</v>
      </c>
      <c r="C837" s="3" t="s">
        <v>1761</v>
      </c>
      <c r="D837" s="2" t="s">
        <v>57</v>
      </c>
      <c r="E837" s="2" t="s">
        <v>58</v>
      </c>
      <c r="F837" s="12" t="s">
        <v>2691</v>
      </c>
      <c r="G837" s="14" t="str">
        <f>HYPERLINK("https://disk.yandex.ru/i/7vFAwZX889S_xg","https://disk.yandex.ru/i/7vFAwZX889S_xg")</f>
        <v>https://disk.yandex.ru/i/7vFAwZX889S_xg</v>
      </c>
      <c r="H837" s="2" t="s">
        <v>1762</v>
      </c>
      <c r="I837" s="5">
        <v>11000</v>
      </c>
      <c r="J837" s="5">
        <v>5800</v>
      </c>
      <c r="K837" s="2" t="s">
        <v>59</v>
      </c>
      <c r="L837" s="5">
        <v>54000</v>
      </c>
    </row>
    <row r="838" spans="1:12" s="6" customFormat="1" ht="26.1" customHeight="1" x14ac:dyDescent="0.2">
      <c r="A838" s="2" t="s">
        <v>1764</v>
      </c>
      <c r="B838" s="2" t="s">
        <v>10</v>
      </c>
      <c r="C838" s="3" t="s">
        <v>1765</v>
      </c>
      <c r="D838" s="2" t="s">
        <v>57</v>
      </c>
      <c r="E838" s="2" t="s">
        <v>58</v>
      </c>
      <c r="F838" s="9" t="s">
        <v>2692</v>
      </c>
      <c r="G838" s="14" t="str">
        <f>HYPERLINK("https://disk.yandex.ru/i/2NzwRkAigvdhyQ","https://disk.yandex.ru/i/2NzwRkAigvdhyQ")</f>
        <v>https://disk.yandex.ru/i/2NzwRkAigvdhyQ</v>
      </c>
      <c r="H838" s="2" t="s">
        <v>1766</v>
      </c>
      <c r="I838" s="5">
        <v>11000</v>
      </c>
      <c r="J838" s="5">
        <v>5800</v>
      </c>
      <c r="K838" s="2" t="s">
        <v>59</v>
      </c>
      <c r="L838" s="5">
        <v>54000</v>
      </c>
    </row>
    <row r="839" spans="1:12" s="6" customFormat="1" ht="26.1" customHeight="1" x14ac:dyDescent="0.2">
      <c r="A839" s="2" t="s">
        <v>1767</v>
      </c>
      <c r="B839" s="2" t="s">
        <v>10</v>
      </c>
      <c r="C839" s="3" t="s">
        <v>1765</v>
      </c>
      <c r="D839" s="2" t="s">
        <v>57</v>
      </c>
      <c r="E839" s="2" t="s">
        <v>58</v>
      </c>
      <c r="F839" s="9" t="s">
        <v>2693</v>
      </c>
      <c r="G839" s="14" t="str">
        <f>HYPERLINK("https://disk.yandex.ru/i/2NzwRkAigvdhyQ","https://disk.yandex.ru/i/2NzwRkAigvdhyQ")</f>
        <v>https://disk.yandex.ru/i/2NzwRkAigvdhyQ</v>
      </c>
      <c r="H839" s="2" t="s">
        <v>1766</v>
      </c>
      <c r="I839" s="5">
        <v>11000</v>
      </c>
      <c r="J839" s="5">
        <v>5800</v>
      </c>
      <c r="K839" s="2" t="s">
        <v>59</v>
      </c>
      <c r="L839" s="5">
        <v>54000</v>
      </c>
    </row>
    <row r="840" spans="1:12" s="6" customFormat="1" ht="26.1" customHeight="1" x14ac:dyDescent="0.2">
      <c r="A840" s="2" t="s">
        <v>1768</v>
      </c>
      <c r="B840" s="2" t="s">
        <v>10</v>
      </c>
      <c r="C840" s="3" t="s">
        <v>1769</v>
      </c>
      <c r="D840" s="2" t="s">
        <v>12</v>
      </c>
      <c r="E840" s="2" t="s">
        <v>13</v>
      </c>
      <c r="F840" s="12" t="s">
        <v>2694</v>
      </c>
      <c r="G840" s="14" t="str">
        <f>HYPERLINK("https://disk.yandex.ru/i/dk6iCUVMKoUj6Q","https://disk.yandex.ru/i/dk6iCUVMKoUj6Q")</f>
        <v>https://disk.yandex.ru/i/dk6iCUVMKoUj6Q</v>
      </c>
      <c r="H840" s="2" t="s">
        <v>1770</v>
      </c>
      <c r="I840" s="4"/>
      <c r="J840" s="4"/>
      <c r="K840" s="2" t="s">
        <v>15</v>
      </c>
      <c r="L840" s="5">
        <v>42000</v>
      </c>
    </row>
    <row r="841" spans="1:12" s="6" customFormat="1" ht="26.1" customHeight="1" x14ac:dyDescent="0.2">
      <c r="A841" s="2" t="s">
        <v>1771</v>
      </c>
      <c r="B841" s="2" t="s">
        <v>10</v>
      </c>
      <c r="C841" s="3" t="s">
        <v>1769</v>
      </c>
      <c r="D841" s="2" t="s">
        <v>12</v>
      </c>
      <c r="E841" s="2" t="s">
        <v>13</v>
      </c>
      <c r="F841" s="12" t="s">
        <v>2695</v>
      </c>
      <c r="G841" s="14" t="str">
        <f>HYPERLINK("https://disk.yandex.ru/i/dk6iCUVMKoUj6Q","https://disk.yandex.ru/i/dk6iCUVMKoUj6Q")</f>
        <v>https://disk.yandex.ru/i/dk6iCUVMKoUj6Q</v>
      </c>
      <c r="H841" s="2" t="s">
        <v>1770</v>
      </c>
      <c r="I841" s="4"/>
      <c r="J841" s="4"/>
      <c r="K841" s="2" t="s">
        <v>15</v>
      </c>
      <c r="L841" s="5">
        <v>42000</v>
      </c>
    </row>
    <row r="842" spans="1:12" s="6" customFormat="1" ht="26.1" customHeight="1" x14ac:dyDescent="0.2">
      <c r="A842" s="2" t="s">
        <v>1772</v>
      </c>
      <c r="B842" s="2" t="s">
        <v>10</v>
      </c>
      <c r="C842" s="3" t="s">
        <v>1773</v>
      </c>
      <c r="D842" s="2" t="s">
        <v>12</v>
      </c>
      <c r="E842" s="2" t="s">
        <v>13</v>
      </c>
      <c r="F842" s="9" t="s">
        <v>2696</v>
      </c>
      <c r="G842" s="14" t="str">
        <f>HYPERLINK("https://disk.yandex.ru/i/S-cmd2NfnxGFOA","https://disk.yandex.ru/i/S-cmd2NfnxGFOA")</f>
        <v>https://disk.yandex.ru/i/S-cmd2NfnxGFOA</v>
      </c>
      <c r="H842" s="2" t="s">
        <v>1774</v>
      </c>
      <c r="I842" s="4"/>
      <c r="J842" s="4"/>
      <c r="K842" s="2" t="s">
        <v>15</v>
      </c>
      <c r="L842" s="5">
        <v>48000</v>
      </c>
    </row>
    <row r="843" spans="1:12" s="6" customFormat="1" ht="26.1" customHeight="1" x14ac:dyDescent="0.2">
      <c r="A843" s="2" t="s">
        <v>1775</v>
      </c>
      <c r="B843" s="2" t="s">
        <v>10</v>
      </c>
      <c r="C843" s="3" t="s">
        <v>1776</v>
      </c>
      <c r="D843" s="2" t="s">
        <v>57</v>
      </c>
      <c r="E843" s="2" t="s">
        <v>58</v>
      </c>
      <c r="F843" s="9" t="s">
        <v>2697</v>
      </c>
      <c r="G843" s="14" t="str">
        <f>HYPERLINK("https://disk.yandex.ru/i/6YZwHLFWG0B9nw","https://disk.yandex.ru/i/6YZwHLFWG0B9nw")</f>
        <v>https://disk.yandex.ru/i/6YZwHLFWG0B9nw</v>
      </c>
      <c r="H843" s="2" t="s">
        <v>1777</v>
      </c>
      <c r="I843" s="5">
        <v>11000</v>
      </c>
      <c r="J843" s="5">
        <v>5800</v>
      </c>
      <c r="K843" s="2" t="s">
        <v>59</v>
      </c>
      <c r="L843" s="5">
        <v>54000</v>
      </c>
    </row>
    <row r="844" spans="1:12" s="6" customFormat="1" ht="26.1" customHeight="1" x14ac:dyDescent="0.2">
      <c r="A844" s="2" t="s">
        <v>1778</v>
      </c>
      <c r="B844" s="2" t="s">
        <v>10</v>
      </c>
      <c r="C844" s="3" t="s">
        <v>1776</v>
      </c>
      <c r="D844" s="2" t="s">
        <v>57</v>
      </c>
      <c r="E844" s="2" t="s">
        <v>58</v>
      </c>
      <c r="F844" s="12" t="s">
        <v>2698</v>
      </c>
      <c r="G844" s="14" t="str">
        <f>HYPERLINK("https://disk.yandex.ru/i/6YZwHLFWG0B9nw","https://disk.yandex.ru/i/6YZwHLFWG0B9nw")</f>
        <v>https://disk.yandex.ru/i/6YZwHLFWG0B9nw</v>
      </c>
      <c r="H844" s="2" t="s">
        <v>1777</v>
      </c>
      <c r="I844" s="5">
        <v>11000</v>
      </c>
      <c r="J844" s="5">
        <v>5800</v>
      </c>
      <c r="K844" s="2" t="s">
        <v>59</v>
      </c>
      <c r="L844" s="5">
        <v>54000</v>
      </c>
    </row>
    <row r="845" spans="1:12" s="6" customFormat="1" ht="26.1" customHeight="1" x14ac:dyDescent="0.2">
      <c r="A845" s="2" t="s">
        <v>1779</v>
      </c>
      <c r="B845" s="2" t="s">
        <v>10</v>
      </c>
      <c r="C845" s="3" t="s">
        <v>1780</v>
      </c>
      <c r="D845" s="2" t="s">
        <v>57</v>
      </c>
      <c r="E845" s="2" t="s">
        <v>58</v>
      </c>
      <c r="F845" s="9" t="s">
        <v>2699</v>
      </c>
      <c r="G845" s="14" t="str">
        <f>HYPERLINK("https://disk.yandex.ru/i/tJV3jgMEaWxnCA","https://disk.yandex.ru/i/tJV3jgMEaWxnCA")</f>
        <v>https://disk.yandex.ru/i/tJV3jgMEaWxnCA</v>
      </c>
      <c r="H845" s="2" t="s">
        <v>1781</v>
      </c>
      <c r="I845" s="5">
        <v>11000</v>
      </c>
      <c r="J845" s="5">
        <v>5800</v>
      </c>
      <c r="K845" s="2" t="s">
        <v>59</v>
      </c>
      <c r="L845" s="5">
        <v>62000</v>
      </c>
    </row>
    <row r="846" spans="1:12" s="6" customFormat="1" ht="26.1" customHeight="1" x14ac:dyDescent="0.2">
      <c r="A846" s="2" t="s">
        <v>1782</v>
      </c>
      <c r="B846" s="2" t="s">
        <v>10</v>
      </c>
      <c r="C846" s="3" t="s">
        <v>1780</v>
      </c>
      <c r="D846" s="2" t="s">
        <v>57</v>
      </c>
      <c r="E846" s="2" t="s">
        <v>58</v>
      </c>
      <c r="F846" s="12" t="s">
        <v>2700</v>
      </c>
      <c r="G846" s="14" t="str">
        <f>HYPERLINK("https://disk.yandex.ru/i/tJV3jgMEaWxnCA","https://disk.yandex.ru/i/tJV3jgMEaWxnCA")</f>
        <v>https://disk.yandex.ru/i/tJV3jgMEaWxnCA</v>
      </c>
      <c r="H846" s="2" t="s">
        <v>1781</v>
      </c>
      <c r="I846" s="5">
        <v>11000</v>
      </c>
      <c r="J846" s="5">
        <v>5800</v>
      </c>
      <c r="K846" s="2" t="s">
        <v>59</v>
      </c>
      <c r="L846" s="5">
        <v>54000</v>
      </c>
    </row>
    <row r="847" spans="1:12" s="6" customFormat="1" ht="26.1" customHeight="1" x14ac:dyDescent="0.2">
      <c r="A847" s="2" t="s">
        <v>1783</v>
      </c>
      <c r="B847" s="2" t="s">
        <v>10</v>
      </c>
      <c r="C847" s="3" t="s">
        <v>1784</v>
      </c>
      <c r="D847" s="2" t="s">
        <v>57</v>
      </c>
      <c r="E847" s="2" t="s">
        <v>58</v>
      </c>
      <c r="F847" s="9" t="s">
        <v>2701</v>
      </c>
      <c r="G847" s="14" t="str">
        <f>HYPERLINK("https://disk.yandex.ru/i/Bv1GqPAI7wdRjg","https://disk.yandex.ru/i/Bv1GqPAI7wdRjg")</f>
        <v>https://disk.yandex.ru/i/Bv1GqPAI7wdRjg</v>
      </c>
      <c r="H847" s="2" t="s">
        <v>1785</v>
      </c>
      <c r="I847" s="5">
        <v>11000</v>
      </c>
      <c r="J847" s="5">
        <v>5800</v>
      </c>
      <c r="K847" s="2" t="s">
        <v>59</v>
      </c>
      <c r="L847" s="5">
        <v>62000</v>
      </c>
    </row>
    <row r="848" spans="1:12" s="6" customFormat="1" ht="26.1" customHeight="1" x14ac:dyDescent="0.2">
      <c r="A848" s="2" t="s">
        <v>1786</v>
      </c>
      <c r="B848" s="2" t="s">
        <v>10</v>
      </c>
      <c r="C848" s="3" t="s">
        <v>1784</v>
      </c>
      <c r="D848" s="2" t="s">
        <v>57</v>
      </c>
      <c r="E848" s="2" t="s">
        <v>58</v>
      </c>
      <c r="F848" s="12" t="s">
        <v>2702</v>
      </c>
      <c r="G848" s="14" t="str">
        <f>HYPERLINK("https://disk.yandex.ru/i/Bv1GqPAI7wdRjg","https://disk.yandex.ru/i/Bv1GqPAI7wdRjg")</f>
        <v>https://disk.yandex.ru/i/Bv1GqPAI7wdRjg</v>
      </c>
      <c r="H848" s="2" t="s">
        <v>1785</v>
      </c>
      <c r="I848" s="5">
        <v>11000</v>
      </c>
      <c r="J848" s="5">
        <v>5800</v>
      </c>
      <c r="K848" s="2" t="s">
        <v>59</v>
      </c>
      <c r="L848" s="5">
        <v>54000</v>
      </c>
    </row>
    <row r="849" spans="1:12" s="6" customFormat="1" ht="26.1" customHeight="1" x14ac:dyDescent="0.2">
      <c r="A849" s="2" t="s">
        <v>1787</v>
      </c>
      <c r="B849" s="2" t="s">
        <v>10</v>
      </c>
      <c r="C849" s="3" t="s">
        <v>1788</v>
      </c>
      <c r="D849" s="2" t="s">
        <v>57</v>
      </c>
      <c r="E849" s="2" t="s">
        <v>58</v>
      </c>
      <c r="F849" s="9" t="s">
        <v>2834</v>
      </c>
      <c r="G849" s="14" t="str">
        <f>HYPERLINK("https://disk.yandex.ru/i/FOthVAq3JV2FJQ","https://disk.yandex.ru/i/FOthVAq3JV2FJQ")</f>
        <v>https://disk.yandex.ru/i/FOthVAq3JV2FJQ</v>
      </c>
      <c r="H849" s="2" t="s">
        <v>1789</v>
      </c>
      <c r="I849" s="5">
        <v>11000</v>
      </c>
      <c r="J849" s="5">
        <v>5800</v>
      </c>
      <c r="K849" s="2" t="s">
        <v>59</v>
      </c>
      <c r="L849" s="5">
        <v>62000</v>
      </c>
    </row>
    <row r="850" spans="1:12" s="6" customFormat="1" ht="26.1" customHeight="1" x14ac:dyDescent="0.2">
      <c r="A850" s="2" t="s">
        <v>1790</v>
      </c>
      <c r="B850" s="2" t="s">
        <v>10</v>
      </c>
      <c r="C850" s="3" t="s">
        <v>1788</v>
      </c>
      <c r="D850" s="2" t="s">
        <v>57</v>
      </c>
      <c r="E850" s="2" t="s">
        <v>58</v>
      </c>
      <c r="F850" s="9" t="s">
        <v>2703</v>
      </c>
      <c r="G850" s="14" t="str">
        <f>HYPERLINK("https://disk.yandex.ru/i/FOthVAq3JV2FJQ","https://disk.yandex.ru/i/FOthVAq3JV2FJQ")</f>
        <v>https://disk.yandex.ru/i/FOthVAq3JV2FJQ</v>
      </c>
      <c r="H850" s="2" t="s">
        <v>1789</v>
      </c>
      <c r="I850" s="5">
        <v>11000</v>
      </c>
      <c r="J850" s="5">
        <v>5800</v>
      </c>
      <c r="K850" s="2" t="s">
        <v>59</v>
      </c>
      <c r="L850" s="5">
        <v>62000</v>
      </c>
    </row>
    <row r="851" spans="1:12" s="6" customFormat="1" ht="26.1" customHeight="1" x14ac:dyDescent="0.2">
      <c r="A851" s="2" t="s">
        <v>1791</v>
      </c>
      <c r="B851" s="2" t="s">
        <v>10</v>
      </c>
      <c r="C851" s="3" t="s">
        <v>1792</v>
      </c>
      <c r="D851" s="2" t="s">
        <v>57</v>
      </c>
      <c r="E851" s="2" t="s">
        <v>58</v>
      </c>
      <c r="F851" s="12" t="s">
        <v>2704</v>
      </c>
      <c r="G851" s="14" t="str">
        <f>HYPERLINK("https://disk.yandex.ru/i/w0UDO1dHAq2Z0w","https://disk.yandex.ru/i/w0UDO1dHAq2Z0w")</f>
        <v>https://disk.yandex.ru/i/w0UDO1dHAq2Z0w</v>
      </c>
      <c r="H851" s="2" t="s">
        <v>1793</v>
      </c>
      <c r="I851" s="5">
        <v>11000</v>
      </c>
      <c r="J851" s="5">
        <v>5800</v>
      </c>
      <c r="K851" s="2" t="s">
        <v>59</v>
      </c>
      <c r="L851" s="5">
        <v>54000</v>
      </c>
    </row>
    <row r="852" spans="1:12" s="6" customFormat="1" ht="26.1" customHeight="1" x14ac:dyDescent="0.2">
      <c r="A852" s="2" t="s">
        <v>1794</v>
      </c>
      <c r="B852" s="2" t="s">
        <v>10</v>
      </c>
      <c r="C852" s="3" t="s">
        <v>1792</v>
      </c>
      <c r="D852" s="2" t="s">
        <v>57</v>
      </c>
      <c r="E852" s="2" t="s">
        <v>58</v>
      </c>
      <c r="F852" s="9" t="s">
        <v>2705</v>
      </c>
      <c r="G852" s="14" t="str">
        <f>HYPERLINK("https://disk.yandex.ru/i/w0UDO1dHAq2Z0w","https://disk.yandex.ru/i/w0UDO1dHAq2Z0w")</f>
        <v>https://disk.yandex.ru/i/w0UDO1dHAq2Z0w</v>
      </c>
      <c r="H852" s="2" t="s">
        <v>1793</v>
      </c>
      <c r="I852" s="5">
        <v>11000</v>
      </c>
      <c r="J852" s="5">
        <v>5800</v>
      </c>
      <c r="K852" s="2" t="s">
        <v>59</v>
      </c>
      <c r="L852" s="5">
        <v>54000</v>
      </c>
    </row>
    <row r="853" spans="1:12" s="6" customFormat="1" ht="26.1" customHeight="1" x14ac:dyDescent="0.2">
      <c r="A853" s="2" t="s">
        <v>1795</v>
      </c>
      <c r="B853" s="2" t="s">
        <v>10</v>
      </c>
      <c r="C853" s="3" t="s">
        <v>1796</v>
      </c>
      <c r="D853" s="2" t="s">
        <v>57</v>
      </c>
      <c r="E853" s="2" t="s">
        <v>58</v>
      </c>
      <c r="F853" s="9" t="s">
        <v>2835</v>
      </c>
      <c r="G853" s="14" t="str">
        <f>HYPERLINK("https://disk.yandex.ru/i/tzcrupFsBAaFgQ","https://disk.yandex.ru/i/tzcrupFsBAaFgQ")</f>
        <v>https://disk.yandex.ru/i/tzcrupFsBAaFgQ</v>
      </c>
      <c r="H853" s="2" t="s">
        <v>1797</v>
      </c>
      <c r="I853" s="5">
        <v>11000</v>
      </c>
      <c r="J853" s="5">
        <v>5800</v>
      </c>
      <c r="K853" s="2" t="s">
        <v>59</v>
      </c>
      <c r="L853" s="5">
        <v>48000</v>
      </c>
    </row>
    <row r="854" spans="1:12" s="6" customFormat="1" ht="26.1" customHeight="1" x14ac:dyDescent="0.2">
      <c r="A854" s="2" t="s">
        <v>1798</v>
      </c>
      <c r="B854" s="2" t="s">
        <v>10</v>
      </c>
      <c r="C854" s="3" t="s">
        <v>1799</v>
      </c>
      <c r="D854" s="2" t="s">
        <v>1800</v>
      </c>
      <c r="E854" s="2" t="s">
        <v>1801</v>
      </c>
      <c r="F854" s="9" t="s">
        <v>2706</v>
      </c>
      <c r="G854" s="14" t="str">
        <f t="shared" ref="G854:G855" si="2">HYPERLINK("https://disk.yandex.ru/i/jJh35A87NpxaFg","https://disk.yandex.ru/i/jJh35A87NpxaFg")</f>
        <v>https://disk.yandex.ru/i/jJh35A87NpxaFg</v>
      </c>
      <c r="H854" s="2" t="s">
        <v>1802</v>
      </c>
      <c r="I854" s="5">
        <v>8000</v>
      </c>
      <c r="J854" s="5">
        <v>5000</v>
      </c>
      <c r="K854" s="2" t="s">
        <v>15</v>
      </c>
      <c r="L854" s="5">
        <v>42000</v>
      </c>
    </row>
    <row r="855" spans="1:12" s="6" customFormat="1" ht="26.1" customHeight="1" x14ac:dyDescent="0.2">
      <c r="A855" s="2" t="s">
        <v>1803</v>
      </c>
      <c r="B855" s="2" t="s">
        <v>10</v>
      </c>
      <c r="C855" s="3" t="s">
        <v>1799</v>
      </c>
      <c r="D855" s="2" t="s">
        <v>1800</v>
      </c>
      <c r="E855" s="2" t="s">
        <v>1801</v>
      </c>
      <c r="F855" s="12" t="s">
        <v>2707</v>
      </c>
      <c r="G855" s="14" t="str">
        <f t="shared" si="2"/>
        <v>https://disk.yandex.ru/i/jJh35A87NpxaFg</v>
      </c>
      <c r="H855" s="2" t="s">
        <v>1802</v>
      </c>
      <c r="I855" s="5">
        <v>8000</v>
      </c>
      <c r="J855" s="5">
        <v>5000</v>
      </c>
      <c r="K855" s="2" t="s">
        <v>15</v>
      </c>
      <c r="L855" s="5">
        <v>42000</v>
      </c>
    </row>
    <row r="856" spans="1:12" s="6" customFormat="1" ht="26.1" customHeight="1" x14ac:dyDescent="0.2">
      <c r="A856" s="2" t="s">
        <v>1804</v>
      </c>
      <c r="B856" s="2" t="s">
        <v>10</v>
      </c>
      <c r="C856" s="3" t="s">
        <v>1805</v>
      </c>
      <c r="D856" s="2" t="s">
        <v>57</v>
      </c>
      <c r="E856" s="2" t="s">
        <v>58</v>
      </c>
      <c r="F856" s="9" t="s">
        <v>2708</v>
      </c>
      <c r="G856" s="14" t="str">
        <f>HYPERLINK("https://disk.yandex.ru/i/0voJvGHykBBlVg","https://disk.yandex.ru/i/0voJvGHykBBlVg")</f>
        <v>https://disk.yandex.ru/i/0voJvGHykBBlVg</v>
      </c>
      <c r="H856" s="2" t="s">
        <v>1806</v>
      </c>
      <c r="I856" s="5">
        <v>11000</v>
      </c>
      <c r="J856" s="5">
        <v>5800</v>
      </c>
      <c r="K856" s="2" t="s">
        <v>59</v>
      </c>
      <c r="L856" s="5">
        <v>62000</v>
      </c>
    </row>
    <row r="857" spans="1:12" s="6" customFormat="1" ht="26.1" customHeight="1" x14ac:dyDescent="0.2">
      <c r="A857" s="2" t="s">
        <v>1807</v>
      </c>
      <c r="B857" s="2" t="s">
        <v>10</v>
      </c>
      <c r="C857" s="3" t="s">
        <v>1805</v>
      </c>
      <c r="D857" s="2" t="s">
        <v>57</v>
      </c>
      <c r="E857" s="2" t="s">
        <v>58</v>
      </c>
      <c r="F857" s="12" t="s">
        <v>2709</v>
      </c>
      <c r="G857" s="14" t="str">
        <f>HYPERLINK("https://disk.yandex.ru/i/0voJvGHykBBlVg","https://disk.yandex.ru/i/0voJvGHykBBlVg")</f>
        <v>https://disk.yandex.ru/i/0voJvGHykBBlVg</v>
      </c>
      <c r="H857" s="2" t="s">
        <v>1806</v>
      </c>
      <c r="I857" s="5">
        <v>11000</v>
      </c>
      <c r="J857" s="5">
        <v>5800</v>
      </c>
      <c r="K857" s="2" t="s">
        <v>59</v>
      </c>
      <c r="L857" s="5">
        <v>54000</v>
      </c>
    </row>
    <row r="858" spans="1:12" s="6" customFormat="1" ht="26.1" customHeight="1" x14ac:dyDescent="0.2">
      <c r="A858" s="2" t="s">
        <v>1808</v>
      </c>
      <c r="B858" s="2" t="s">
        <v>10</v>
      </c>
      <c r="C858" s="3" t="s">
        <v>1809</v>
      </c>
      <c r="D858" s="2" t="s">
        <v>57</v>
      </c>
      <c r="E858" s="2" t="s">
        <v>58</v>
      </c>
      <c r="F858" s="9" t="s">
        <v>2710</v>
      </c>
      <c r="G858" s="14" t="str">
        <f>HYPERLINK("https://disk.yandex.ru/i/f--E4izzp3owPA","https://disk.yandex.ru/i/f--E4izzp3owPA")</f>
        <v>https://disk.yandex.ru/i/f--E4izzp3owPA</v>
      </c>
      <c r="H858" s="2" t="s">
        <v>1810</v>
      </c>
      <c r="I858" s="5">
        <v>11000</v>
      </c>
      <c r="J858" s="5">
        <v>5800</v>
      </c>
      <c r="K858" s="2" t="s">
        <v>59</v>
      </c>
      <c r="L858" s="5">
        <v>54000</v>
      </c>
    </row>
    <row r="859" spans="1:12" s="6" customFormat="1" ht="26.1" customHeight="1" x14ac:dyDescent="0.2">
      <c r="A859" s="2" t="s">
        <v>1811</v>
      </c>
      <c r="B859" s="2" t="s">
        <v>10</v>
      </c>
      <c r="C859" s="3" t="s">
        <v>1809</v>
      </c>
      <c r="D859" s="2" t="s">
        <v>57</v>
      </c>
      <c r="E859" s="2" t="s">
        <v>58</v>
      </c>
      <c r="F859" s="12" t="s">
        <v>2711</v>
      </c>
      <c r="G859" s="14" t="str">
        <f>HYPERLINK("https://disk.yandex.ru/i/f--E4izzp3owPA","https://disk.yandex.ru/i/f--E4izzp3owPA")</f>
        <v>https://disk.yandex.ru/i/f--E4izzp3owPA</v>
      </c>
      <c r="H859" s="2" t="s">
        <v>1810</v>
      </c>
      <c r="I859" s="5">
        <v>11000</v>
      </c>
      <c r="J859" s="5">
        <v>5800</v>
      </c>
      <c r="K859" s="2" t="s">
        <v>59</v>
      </c>
      <c r="L859" s="5">
        <v>48000</v>
      </c>
    </row>
    <row r="860" spans="1:12" s="6" customFormat="1" ht="26.1" customHeight="1" x14ac:dyDescent="0.2">
      <c r="A860" s="2" t="s">
        <v>1812</v>
      </c>
      <c r="B860" s="2" t="s">
        <v>10</v>
      </c>
      <c r="C860" s="3" t="s">
        <v>1813</v>
      </c>
      <c r="D860" s="2" t="s">
        <v>1800</v>
      </c>
      <c r="E860" s="2" t="s">
        <v>1801</v>
      </c>
      <c r="F860" s="12" t="s">
        <v>2712</v>
      </c>
      <c r="G860" s="14" t="str">
        <f t="shared" ref="G860:G861" si="3">HYPERLINK("https://disk.yandex.ru/i/DT7_ygLUvKgYWg","https://disk.yandex.ru/i/DT7_ygLUvKgYWg")</f>
        <v>https://disk.yandex.ru/i/DT7_ygLUvKgYWg</v>
      </c>
      <c r="H860" s="2" t="s">
        <v>1814</v>
      </c>
      <c r="I860" s="5">
        <v>8000</v>
      </c>
      <c r="J860" s="5">
        <v>5000</v>
      </c>
      <c r="K860" s="2" t="s">
        <v>15</v>
      </c>
      <c r="L860" s="5">
        <v>42000</v>
      </c>
    </row>
    <row r="861" spans="1:12" s="6" customFormat="1" ht="26.1" customHeight="1" x14ac:dyDescent="0.2">
      <c r="A861" s="2" t="s">
        <v>1815</v>
      </c>
      <c r="B861" s="2" t="s">
        <v>10</v>
      </c>
      <c r="C861" s="3" t="s">
        <v>1813</v>
      </c>
      <c r="D861" s="2" t="s">
        <v>1800</v>
      </c>
      <c r="E861" s="2" t="s">
        <v>1801</v>
      </c>
      <c r="F861" s="12" t="s">
        <v>2713</v>
      </c>
      <c r="G861" s="14" t="str">
        <f t="shared" si="3"/>
        <v>https://disk.yandex.ru/i/DT7_ygLUvKgYWg</v>
      </c>
      <c r="H861" s="2" t="s">
        <v>1814</v>
      </c>
      <c r="I861" s="5">
        <v>8000</v>
      </c>
      <c r="J861" s="5">
        <v>5000</v>
      </c>
      <c r="K861" s="2" t="s">
        <v>15</v>
      </c>
      <c r="L861" s="5">
        <v>42000</v>
      </c>
    </row>
    <row r="862" spans="1:12" s="6" customFormat="1" ht="26.1" customHeight="1" x14ac:dyDescent="0.2">
      <c r="A862" s="2" t="s">
        <v>1816</v>
      </c>
      <c r="B862" s="2" t="s">
        <v>10</v>
      </c>
      <c r="C862" s="3" t="s">
        <v>1817</v>
      </c>
      <c r="D862" s="2" t="s">
        <v>57</v>
      </c>
      <c r="E862" s="2" t="s">
        <v>58</v>
      </c>
      <c r="F862" s="9" t="s">
        <v>2714</v>
      </c>
      <c r="G862" s="14" t="str">
        <f>HYPERLINK("https://disk.yandex.ru/i/BS-9mFSmg1uyWg","https://disk.yandex.ru/i/BS-9mFSmg1uyWg")</f>
        <v>https://disk.yandex.ru/i/BS-9mFSmg1uyWg</v>
      </c>
      <c r="H862" s="2" t="s">
        <v>1818</v>
      </c>
      <c r="I862" s="5">
        <v>11000</v>
      </c>
      <c r="J862" s="5">
        <v>5800</v>
      </c>
      <c r="K862" s="2" t="s">
        <v>59</v>
      </c>
      <c r="L862" s="5">
        <v>62000</v>
      </c>
    </row>
    <row r="863" spans="1:12" s="6" customFormat="1" ht="26.1" customHeight="1" x14ac:dyDescent="0.2">
      <c r="A863" s="2" t="s">
        <v>1819</v>
      </c>
      <c r="B863" s="2" t="s">
        <v>10</v>
      </c>
      <c r="C863" s="3" t="s">
        <v>1820</v>
      </c>
      <c r="D863" s="2" t="s">
        <v>57</v>
      </c>
      <c r="E863" s="2" t="s">
        <v>58</v>
      </c>
      <c r="F863" s="9" t="s">
        <v>2836</v>
      </c>
      <c r="G863" s="14" t="str">
        <f>HYPERLINK("https://disk.yandex.ru/i/Xye-HqBKJgVXLQ","https://disk.yandex.ru/i/Xye-HqBKJgVXLQ")</f>
        <v>https://disk.yandex.ru/i/Xye-HqBKJgVXLQ</v>
      </c>
      <c r="H863" s="2" t="s">
        <v>1821</v>
      </c>
      <c r="I863" s="5">
        <v>11000</v>
      </c>
      <c r="J863" s="5">
        <v>5800</v>
      </c>
      <c r="K863" s="2" t="s">
        <v>59</v>
      </c>
      <c r="L863" s="5">
        <v>48000</v>
      </c>
    </row>
    <row r="864" spans="1:12" s="6" customFormat="1" ht="26.1" customHeight="1" x14ac:dyDescent="0.2">
      <c r="A864" s="2" t="s">
        <v>1822</v>
      </c>
      <c r="B864" s="2" t="s">
        <v>10</v>
      </c>
      <c r="C864" s="3" t="s">
        <v>1820</v>
      </c>
      <c r="D864" s="2" t="s">
        <v>57</v>
      </c>
      <c r="E864" s="2" t="s">
        <v>58</v>
      </c>
      <c r="F864" s="9" t="s">
        <v>2715</v>
      </c>
      <c r="G864" s="14" t="str">
        <f>HYPERLINK("https://disk.yandex.ru/i/Xye-HqBKJgVXLQ","https://disk.yandex.ru/i/Xye-HqBKJgVXLQ")</f>
        <v>https://disk.yandex.ru/i/Xye-HqBKJgVXLQ</v>
      </c>
      <c r="H864" s="2" t="s">
        <v>1821</v>
      </c>
      <c r="I864" s="5">
        <v>11000</v>
      </c>
      <c r="J864" s="5">
        <v>5800</v>
      </c>
      <c r="K864" s="2" t="s">
        <v>59</v>
      </c>
      <c r="L864" s="5">
        <v>48000</v>
      </c>
    </row>
    <row r="865" spans="1:12" s="6" customFormat="1" ht="26.1" customHeight="1" x14ac:dyDescent="0.2">
      <c r="A865" s="2" t="s">
        <v>1823</v>
      </c>
      <c r="B865" s="2" t="s">
        <v>10</v>
      </c>
      <c r="C865" s="3" t="s">
        <v>1824</v>
      </c>
      <c r="D865" s="2" t="s">
        <v>1800</v>
      </c>
      <c r="E865" s="2" t="s">
        <v>1801</v>
      </c>
      <c r="F865" s="9" t="s">
        <v>2716</v>
      </c>
      <c r="G865" s="14" t="str">
        <f t="shared" ref="G865:G866" si="4">HYPERLINK("https://disk.yandex.ru/i/PVGPOoTfxRKJ5g","https://disk.yandex.ru/i/PVGPOoTfxRKJ5g")</f>
        <v>https://disk.yandex.ru/i/PVGPOoTfxRKJ5g</v>
      </c>
      <c r="H865" s="2" t="s">
        <v>1825</v>
      </c>
      <c r="I865" s="5">
        <v>8000</v>
      </c>
      <c r="J865" s="5">
        <v>5000</v>
      </c>
      <c r="K865" s="2" t="s">
        <v>15</v>
      </c>
      <c r="L865" s="5">
        <v>42000</v>
      </c>
    </row>
    <row r="866" spans="1:12" s="6" customFormat="1" ht="26.1" customHeight="1" x14ac:dyDescent="0.2">
      <c r="A866" s="2" t="s">
        <v>1826</v>
      </c>
      <c r="B866" s="2" t="s">
        <v>10</v>
      </c>
      <c r="C866" s="3" t="s">
        <v>1824</v>
      </c>
      <c r="D866" s="2" t="s">
        <v>1800</v>
      </c>
      <c r="E866" s="2" t="s">
        <v>1801</v>
      </c>
      <c r="F866" s="9" t="s">
        <v>2717</v>
      </c>
      <c r="G866" s="14" t="str">
        <f t="shared" si="4"/>
        <v>https://disk.yandex.ru/i/PVGPOoTfxRKJ5g</v>
      </c>
      <c r="H866" s="2" t="s">
        <v>1825</v>
      </c>
      <c r="I866" s="5">
        <v>8000</v>
      </c>
      <c r="J866" s="5">
        <v>5000</v>
      </c>
      <c r="K866" s="2" t="s">
        <v>15</v>
      </c>
      <c r="L866" s="5">
        <v>42000</v>
      </c>
    </row>
    <row r="867" spans="1:12" s="6" customFormat="1" ht="26.1" customHeight="1" x14ac:dyDescent="0.2">
      <c r="A867" s="2" t="s">
        <v>1827</v>
      </c>
      <c r="B867" s="2" t="s">
        <v>10</v>
      </c>
      <c r="C867" s="3" t="s">
        <v>1828</v>
      </c>
      <c r="D867" s="2" t="s">
        <v>57</v>
      </c>
      <c r="E867" s="2" t="s">
        <v>58</v>
      </c>
      <c r="F867" s="9" t="s">
        <v>2718</v>
      </c>
      <c r="G867" s="14" t="str">
        <f>HYPERLINK("https://disk.yandex.ru/i/wCRaYUwkmoC8mA","https://disk.yandex.ru/i/wCRaYUwkmoC8mA")</f>
        <v>https://disk.yandex.ru/i/wCRaYUwkmoC8mA</v>
      </c>
      <c r="H867" s="2" t="s">
        <v>1829</v>
      </c>
      <c r="I867" s="5">
        <v>11000</v>
      </c>
      <c r="J867" s="5">
        <v>5800</v>
      </c>
      <c r="K867" s="2" t="s">
        <v>59</v>
      </c>
      <c r="L867" s="5">
        <v>62000</v>
      </c>
    </row>
    <row r="868" spans="1:12" s="6" customFormat="1" ht="26.1" customHeight="1" x14ac:dyDescent="0.2">
      <c r="A868" s="2" t="s">
        <v>1830</v>
      </c>
      <c r="B868" s="2" t="s">
        <v>10</v>
      </c>
      <c r="C868" s="3" t="s">
        <v>1831</v>
      </c>
      <c r="D868" s="2" t="s">
        <v>57</v>
      </c>
      <c r="E868" s="2" t="s">
        <v>58</v>
      </c>
      <c r="F868" s="9" t="s">
        <v>2719</v>
      </c>
      <c r="G868" s="14" t="str">
        <f>HYPERLINK("https://disk.yandex.ru/i/BnfkpTNq0XM_ZA","https://disk.yandex.ru/i/BnfkpTNq0XM_ZA")</f>
        <v>https://disk.yandex.ru/i/BnfkpTNq0XM_ZA</v>
      </c>
      <c r="H868" s="2" t="s">
        <v>1832</v>
      </c>
      <c r="I868" s="5">
        <v>11000</v>
      </c>
      <c r="J868" s="5">
        <v>5800</v>
      </c>
      <c r="K868" s="2" t="s">
        <v>59</v>
      </c>
      <c r="L868" s="5">
        <v>62000</v>
      </c>
    </row>
    <row r="869" spans="1:12" s="6" customFormat="1" ht="26.1" customHeight="1" x14ac:dyDescent="0.2">
      <c r="A869" s="2" t="s">
        <v>1833</v>
      </c>
      <c r="B869" s="2" t="s">
        <v>10</v>
      </c>
      <c r="C869" s="3" t="s">
        <v>1831</v>
      </c>
      <c r="D869" s="2" t="s">
        <v>57</v>
      </c>
      <c r="E869" s="2" t="s">
        <v>58</v>
      </c>
      <c r="F869" s="9" t="s">
        <v>2837</v>
      </c>
      <c r="G869" s="14" t="str">
        <f>HYPERLINK("https://disk.yandex.ru/i/BnfkpTNq0XM_ZA","https://disk.yandex.ru/i/BnfkpTNq0XM_ZA")</f>
        <v>https://disk.yandex.ru/i/BnfkpTNq0XM_ZA</v>
      </c>
      <c r="H869" s="2" t="s">
        <v>1832</v>
      </c>
      <c r="I869" s="5">
        <v>11000</v>
      </c>
      <c r="J869" s="5">
        <v>5800</v>
      </c>
      <c r="K869" s="2" t="s">
        <v>59</v>
      </c>
      <c r="L869" s="5">
        <v>62000</v>
      </c>
    </row>
    <row r="870" spans="1:12" s="6" customFormat="1" ht="26.1" customHeight="1" x14ac:dyDescent="0.2">
      <c r="A870" s="2" t="s">
        <v>1834</v>
      </c>
      <c r="B870" s="2" t="s">
        <v>10</v>
      </c>
      <c r="C870" s="3" t="s">
        <v>1835</v>
      </c>
      <c r="D870" s="2" t="s">
        <v>57</v>
      </c>
      <c r="E870" s="2" t="s">
        <v>58</v>
      </c>
      <c r="F870" s="9" t="s">
        <v>2720</v>
      </c>
      <c r="G870" s="14" t="str">
        <f>HYPERLINK("https://disk.yandex.ru/i/_XDOS8qVzSSkWA","https://disk.yandex.ru/i/_XDOS8qVzSSkWA")</f>
        <v>https://disk.yandex.ru/i/_XDOS8qVzSSkWA</v>
      </c>
      <c r="H870" s="2" t="s">
        <v>1836</v>
      </c>
      <c r="I870" s="5">
        <v>11000</v>
      </c>
      <c r="J870" s="5">
        <v>5800</v>
      </c>
      <c r="K870" s="2" t="s">
        <v>59</v>
      </c>
      <c r="L870" s="5">
        <v>54000</v>
      </c>
    </row>
    <row r="871" spans="1:12" s="6" customFormat="1" ht="26.1" customHeight="1" x14ac:dyDescent="0.2">
      <c r="A871" s="2" t="s">
        <v>1837</v>
      </c>
      <c r="B871" s="2" t="s">
        <v>10</v>
      </c>
      <c r="C871" s="3" t="s">
        <v>1835</v>
      </c>
      <c r="D871" s="2" t="s">
        <v>57</v>
      </c>
      <c r="E871" s="2" t="s">
        <v>58</v>
      </c>
      <c r="F871" s="9" t="s">
        <v>2721</v>
      </c>
      <c r="G871" s="14" t="str">
        <f>HYPERLINK("https://disk.yandex.ru/i/_XDOS8qVzSSkWA","https://disk.yandex.ru/i/_XDOS8qVzSSkWA")</f>
        <v>https://disk.yandex.ru/i/_XDOS8qVzSSkWA</v>
      </c>
      <c r="H871" s="2" t="s">
        <v>1836</v>
      </c>
      <c r="I871" s="5">
        <v>11000</v>
      </c>
      <c r="J871" s="5">
        <v>5800</v>
      </c>
      <c r="K871" s="2" t="s">
        <v>59</v>
      </c>
      <c r="L871" s="5">
        <v>30000</v>
      </c>
    </row>
    <row r="872" spans="1:12" s="6" customFormat="1" ht="26.1" customHeight="1" x14ac:dyDescent="0.2">
      <c r="A872" s="2" t="s">
        <v>1838</v>
      </c>
      <c r="B872" s="2" t="s">
        <v>10</v>
      </c>
      <c r="C872" s="3" t="s">
        <v>1839</v>
      </c>
      <c r="D872" s="2" t="s">
        <v>57</v>
      </c>
      <c r="E872" s="2" t="s">
        <v>58</v>
      </c>
      <c r="F872" s="9" t="s">
        <v>2722</v>
      </c>
      <c r="G872" s="14" t="str">
        <f>HYPERLINK("https://disk.yandex.ru/i/mqJQm53PIj0MLQ","https://disk.yandex.ru/i/mqJQm53PIj0MLQ")</f>
        <v>https://disk.yandex.ru/i/mqJQm53PIj0MLQ</v>
      </c>
      <c r="H872" s="2" t="s">
        <v>1840</v>
      </c>
      <c r="I872" s="5">
        <v>11000</v>
      </c>
      <c r="J872" s="5">
        <v>5800</v>
      </c>
      <c r="K872" s="2" t="s">
        <v>59</v>
      </c>
      <c r="L872" s="5">
        <v>54000</v>
      </c>
    </row>
    <row r="873" spans="1:12" s="6" customFormat="1" ht="26.1" customHeight="1" x14ac:dyDescent="0.2">
      <c r="A873" s="2" t="s">
        <v>1841</v>
      </c>
      <c r="B873" s="2" t="s">
        <v>10</v>
      </c>
      <c r="C873" s="3" t="s">
        <v>1839</v>
      </c>
      <c r="D873" s="2" t="s">
        <v>57</v>
      </c>
      <c r="E873" s="2" t="s">
        <v>58</v>
      </c>
      <c r="F873" s="9" t="s">
        <v>2723</v>
      </c>
      <c r="G873" s="14" t="str">
        <f>HYPERLINK("https://disk.yandex.ru/i/mqJQm53PIj0MLQ","https://disk.yandex.ru/i/mqJQm53PIj0MLQ")</f>
        <v>https://disk.yandex.ru/i/mqJQm53PIj0MLQ</v>
      </c>
      <c r="H873" s="2" t="s">
        <v>1840</v>
      </c>
      <c r="I873" s="5">
        <v>11000</v>
      </c>
      <c r="J873" s="5">
        <v>5800</v>
      </c>
      <c r="K873" s="2" t="s">
        <v>59</v>
      </c>
      <c r="L873" s="5">
        <v>54000</v>
      </c>
    </row>
    <row r="874" spans="1:12" s="6" customFormat="1" ht="26.1" customHeight="1" x14ac:dyDescent="0.2">
      <c r="A874" s="2" t="s">
        <v>1842</v>
      </c>
      <c r="B874" s="2" t="s">
        <v>10</v>
      </c>
      <c r="C874" s="3" t="s">
        <v>1843</v>
      </c>
      <c r="D874" s="2" t="s">
        <v>1800</v>
      </c>
      <c r="E874" s="2" t="s">
        <v>1801</v>
      </c>
      <c r="F874" s="9" t="s">
        <v>2724</v>
      </c>
      <c r="G874" s="14" t="str">
        <f>HYPERLINK("https://disk.yandex.ru/i/ck0tTAOJkAwa8g","https://disk.yandex.ru/i/ck0tTAOJkAwa8g")</f>
        <v>https://disk.yandex.ru/i/ck0tTAOJkAwa8g</v>
      </c>
      <c r="H874" s="2" t="s">
        <v>1844</v>
      </c>
      <c r="I874" s="5">
        <v>8000</v>
      </c>
      <c r="J874" s="5">
        <v>5000</v>
      </c>
      <c r="K874" s="2" t="s">
        <v>15</v>
      </c>
      <c r="L874" s="5">
        <v>42000</v>
      </c>
    </row>
    <row r="875" spans="1:12" s="6" customFormat="1" ht="26.1" customHeight="1" x14ac:dyDescent="0.2">
      <c r="A875" s="2" t="s">
        <v>1845</v>
      </c>
      <c r="B875" s="2" t="s">
        <v>10</v>
      </c>
      <c r="C875" s="3" t="s">
        <v>1846</v>
      </c>
      <c r="D875" s="2" t="s">
        <v>1800</v>
      </c>
      <c r="E875" s="2" t="s">
        <v>1801</v>
      </c>
      <c r="F875" s="9" t="s">
        <v>2725</v>
      </c>
      <c r="G875" s="14" t="str">
        <f>HYPERLINK("https://disk.yandex.ru/i/tB6h2gW-yTnmuA","https://disk.yandex.ru/i/tB6h2gW-yTnmuA")</f>
        <v>https://disk.yandex.ru/i/tB6h2gW-yTnmuA</v>
      </c>
      <c r="H875" s="2" t="s">
        <v>1847</v>
      </c>
      <c r="I875" s="5">
        <v>8000</v>
      </c>
      <c r="J875" s="5">
        <v>5000</v>
      </c>
      <c r="K875" s="2" t="s">
        <v>15</v>
      </c>
      <c r="L875" s="5">
        <v>42000</v>
      </c>
    </row>
    <row r="876" spans="1:12" s="6" customFormat="1" ht="26.1" customHeight="1" x14ac:dyDescent="0.2">
      <c r="A876" s="2" t="s">
        <v>1848</v>
      </c>
      <c r="B876" s="2" t="s">
        <v>10</v>
      </c>
      <c r="C876" s="3" t="s">
        <v>1849</v>
      </c>
      <c r="D876" s="2" t="s">
        <v>57</v>
      </c>
      <c r="E876" s="2" t="s">
        <v>58</v>
      </c>
      <c r="F876" s="9" t="s">
        <v>2726</v>
      </c>
      <c r="G876" s="14" t="str">
        <f>HYPERLINK("https://disk.yandex.ru/i/oH7jKJuZF3ftcw","https://disk.yandex.ru/i/oH7jKJuZF3ftcw")</f>
        <v>https://disk.yandex.ru/i/oH7jKJuZF3ftcw</v>
      </c>
      <c r="H876" s="2" t="s">
        <v>1850</v>
      </c>
      <c r="I876" s="5">
        <v>11000</v>
      </c>
      <c r="J876" s="5">
        <v>5800</v>
      </c>
      <c r="K876" s="2" t="s">
        <v>59</v>
      </c>
      <c r="L876" s="5">
        <v>54000</v>
      </c>
    </row>
    <row r="877" spans="1:12" s="6" customFormat="1" ht="26.1" customHeight="1" x14ac:dyDescent="0.2">
      <c r="A877" s="2" t="s">
        <v>1851</v>
      </c>
      <c r="B877" s="2" t="s">
        <v>10</v>
      </c>
      <c r="C877" s="3" t="s">
        <v>1849</v>
      </c>
      <c r="D877" s="2" t="s">
        <v>57</v>
      </c>
      <c r="E877" s="2" t="s">
        <v>58</v>
      </c>
      <c r="F877" s="9" t="s">
        <v>2727</v>
      </c>
      <c r="G877" s="14" t="str">
        <f>HYPERLINK("https://disk.yandex.ru/i/oH7jKJuZF3ftcw","https://disk.yandex.ru/i/oH7jKJuZF3ftcw")</f>
        <v>https://disk.yandex.ru/i/oH7jKJuZF3ftcw</v>
      </c>
      <c r="H877" s="2" t="s">
        <v>1850</v>
      </c>
      <c r="I877" s="5">
        <v>11000</v>
      </c>
      <c r="J877" s="5">
        <v>5800</v>
      </c>
      <c r="K877" s="2" t="s">
        <v>59</v>
      </c>
      <c r="L877" s="5">
        <v>54000</v>
      </c>
    </row>
    <row r="878" spans="1:12" s="6" customFormat="1" ht="26.1" customHeight="1" x14ac:dyDescent="0.2">
      <c r="A878" s="2" t="s">
        <v>1852</v>
      </c>
      <c r="B878" s="2" t="s">
        <v>10</v>
      </c>
      <c r="C878" s="3" t="s">
        <v>1853</v>
      </c>
      <c r="D878" s="2" t="s">
        <v>1800</v>
      </c>
      <c r="E878" s="2" t="s">
        <v>1801</v>
      </c>
      <c r="F878" s="9" t="s">
        <v>2728</v>
      </c>
      <c r="G878" s="14" t="str">
        <f t="shared" ref="G878:G879" si="5">HYPERLINK("https://disk.yandex.ru/i/8JqVolWGFd0JiA","https://disk.yandex.ru/i/8JqVolWGFd0JiA")</f>
        <v>https://disk.yandex.ru/i/8JqVolWGFd0JiA</v>
      </c>
      <c r="H878" s="2" t="s">
        <v>1854</v>
      </c>
      <c r="I878" s="5">
        <v>8000</v>
      </c>
      <c r="J878" s="5">
        <v>5000</v>
      </c>
      <c r="K878" s="2" t="s">
        <v>15</v>
      </c>
      <c r="L878" s="5">
        <v>42000</v>
      </c>
    </row>
    <row r="879" spans="1:12" s="6" customFormat="1" ht="26.1" customHeight="1" x14ac:dyDescent="0.2">
      <c r="A879" s="2" t="s">
        <v>1855</v>
      </c>
      <c r="B879" s="2" t="s">
        <v>10</v>
      </c>
      <c r="C879" s="3" t="s">
        <v>1853</v>
      </c>
      <c r="D879" s="2" t="s">
        <v>1800</v>
      </c>
      <c r="E879" s="2" t="s">
        <v>1801</v>
      </c>
      <c r="F879" s="9" t="s">
        <v>2729</v>
      </c>
      <c r="G879" s="14" t="str">
        <f t="shared" si="5"/>
        <v>https://disk.yandex.ru/i/8JqVolWGFd0JiA</v>
      </c>
      <c r="H879" s="2" t="s">
        <v>1854</v>
      </c>
      <c r="I879" s="5">
        <v>8000</v>
      </c>
      <c r="J879" s="5">
        <v>5000</v>
      </c>
      <c r="K879" s="2" t="s">
        <v>15</v>
      </c>
      <c r="L879" s="5">
        <v>36000</v>
      </c>
    </row>
    <row r="880" spans="1:12" s="6" customFormat="1" ht="26.1" customHeight="1" x14ac:dyDescent="0.2">
      <c r="A880" s="2" t="s">
        <v>1856</v>
      </c>
      <c r="B880" s="2" t="s">
        <v>10</v>
      </c>
      <c r="C880" s="3" t="s">
        <v>1857</v>
      </c>
      <c r="D880" s="2" t="s">
        <v>1800</v>
      </c>
      <c r="E880" s="2" t="s">
        <v>1801</v>
      </c>
      <c r="F880" s="9" t="s">
        <v>2730</v>
      </c>
      <c r="G880" s="14" t="str">
        <f>HYPERLINK("https://disk.yandex.ru/i/fLl-UjajJzTf8w","https://disk.yandex.ru/i/fLl-UjajJzTf8w")</f>
        <v>https://disk.yandex.ru/i/fLl-UjajJzTf8w</v>
      </c>
      <c r="H880" s="2" t="s">
        <v>1858</v>
      </c>
      <c r="I880" s="5">
        <v>8000</v>
      </c>
      <c r="J880" s="5">
        <v>5000</v>
      </c>
      <c r="K880" s="2" t="s">
        <v>15</v>
      </c>
      <c r="L880" s="5">
        <v>36000</v>
      </c>
    </row>
    <row r="881" spans="1:12" s="6" customFormat="1" ht="26.1" customHeight="1" x14ac:dyDescent="0.2">
      <c r="A881" s="2" t="s">
        <v>1859</v>
      </c>
      <c r="B881" s="2" t="s">
        <v>10</v>
      </c>
      <c r="C881" s="3" t="s">
        <v>1860</v>
      </c>
      <c r="D881" s="2" t="s">
        <v>1800</v>
      </c>
      <c r="E881" s="2" t="s">
        <v>1801</v>
      </c>
      <c r="F881" s="12" t="s">
        <v>2731</v>
      </c>
      <c r="G881" s="14" t="str">
        <f>HYPERLINK("https://disk.yandex.ru/i/fR_MOHWYvs9glw","https://disk.yandex.ru/i/fR_MOHWYvs9glw")</f>
        <v>https://disk.yandex.ru/i/fR_MOHWYvs9glw</v>
      </c>
      <c r="H881" s="2" t="s">
        <v>1861</v>
      </c>
      <c r="I881" s="5">
        <v>8000</v>
      </c>
      <c r="J881" s="5">
        <v>5000</v>
      </c>
      <c r="K881" s="2" t="s">
        <v>15</v>
      </c>
      <c r="L881" s="5">
        <v>42000</v>
      </c>
    </row>
    <row r="882" spans="1:12" s="6" customFormat="1" ht="26.1" customHeight="1" x14ac:dyDescent="0.2">
      <c r="A882" s="2" t="s">
        <v>1862</v>
      </c>
      <c r="B882" s="2" t="s">
        <v>10</v>
      </c>
      <c r="C882" s="3" t="s">
        <v>1863</v>
      </c>
      <c r="D882" s="2" t="s">
        <v>57</v>
      </c>
      <c r="E882" s="2" t="s">
        <v>58</v>
      </c>
      <c r="F882" s="12" t="s">
        <v>2732</v>
      </c>
      <c r="G882" s="14" t="str">
        <f>HYPERLINK("https://disk.yandex.ru/i/okmrfzpWLEkwyQ","https://disk.yandex.ru/i/okmrfzpWLEkwyQ")</f>
        <v>https://disk.yandex.ru/i/okmrfzpWLEkwyQ</v>
      </c>
      <c r="H882" s="2" t="s">
        <v>1864</v>
      </c>
      <c r="I882" s="5">
        <v>11000</v>
      </c>
      <c r="J882" s="5">
        <v>5800</v>
      </c>
      <c r="K882" s="2" t="s">
        <v>59</v>
      </c>
      <c r="L882" s="5">
        <v>48000</v>
      </c>
    </row>
    <row r="883" spans="1:12" s="6" customFormat="1" ht="26.1" customHeight="1" x14ac:dyDescent="0.2">
      <c r="A883" s="2" t="s">
        <v>1865</v>
      </c>
      <c r="B883" s="2" t="s">
        <v>10</v>
      </c>
      <c r="C883" s="3" t="s">
        <v>1863</v>
      </c>
      <c r="D883" s="2" t="s">
        <v>57</v>
      </c>
      <c r="E883" s="2" t="s">
        <v>58</v>
      </c>
      <c r="F883" s="12" t="s">
        <v>2733</v>
      </c>
      <c r="G883" s="14" t="str">
        <f>HYPERLINK("https://disk.yandex.ru/i/okmrfzpWLEkwyQ","https://disk.yandex.ru/i/okmrfzpWLEkwyQ")</f>
        <v>https://disk.yandex.ru/i/okmrfzpWLEkwyQ</v>
      </c>
      <c r="H883" s="2" t="s">
        <v>1864</v>
      </c>
      <c r="I883" s="5">
        <v>11000</v>
      </c>
      <c r="J883" s="5">
        <v>5800</v>
      </c>
      <c r="K883" s="2" t="s">
        <v>59</v>
      </c>
      <c r="L883" s="5">
        <v>48000</v>
      </c>
    </row>
    <row r="884" spans="1:12" s="6" customFormat="1" ht="26.1" customHeight="1" x14ac:dyDescent="0.2">
      <c r="A884" s="2" t="s">
        <v>1866</v>
      </c>
      <c r="B884" s="2" t="s">
        <v>10</v>
      </c>
      <c r="C884" s="3" t="s">
        <v>1867</v>
      </c>
      <c r="D884" s="2" t="s">
        <v>57</v>
      </c>
      <c r="E884" s="2" t="s">
        <v>58</v>
      </c>
      <c r="F884" s="12" t="s">
        <v>2734</v>
      </c>
      <c r="G884" s="14" t="str">
        <f>HYPERLINK("https://disk.yandex.ru/i/iBTNGhfRzFQuxA","https://disk.yandex.ru/i/iBTNGhfRzFQuxA")</f>
        <v>https://disk.yandex.ru/i/iBTNGhfRzFQuxA</v>
      </c>
      <c r="H884" s="2" t="s">
        <v>1868</v>
      </c>
      <c r="I884" s="5">
        <v>11000</v>
      </c>
      <c r="J884" s="5">
        <v>5800</v>
      </c>
      <c r="K884" s="2" t="s">
        <v>59</v>
      </c>
      <c r="L884" s="5">
        <v>62000</v>
      </c>
    </row>
    <row r="885" spans="1:12" s="6" customFormat="1" ht="26.1" customHeight="1" x14ac:dyDescent="0.2">
      <c r="A885" s="2" t="s">
        <v>1869</v>
      </c>
      <c r="B885" s="2" t="s">
        <v>10</v>
      </c>
      <c r="C885" s="3" t="s">
        <v>1867</v>
      </c>
      <c r="D885" s="2" t="s">
        <v>57</v>
      </c>
      <c r="E885" s="2" t="s">
        <v>58</v>
      </c>
      <c r="F885" s="12" t="s">
        <v>2735</v>
      </c>
      <c r="G885" s="14" t="str">
        <f>HYPERLINK("https://disk.yandex.ru/i/iBTNGhfRzFQuxA","https://disk.yandex.ru/i/iBTNGhfRzFQuxA")</f>
        <v>https://disk.yandex.ru/i/iBTNGhfRzFQuxA</v>
      </c>
      <c r="H885" s="2" t="s">
        <v>1868</v>
      </c>
      <c r="I885" s="5">
        <v>11000</v>
      </c>
      <c r="J885" s="5">
        <v>5800</v>
      </c>
      <c r="K885" s="2" t="s">
        <v>59</v>
      </c>
      <c r="L885" s="5">
        <v>48000</v>
      </c>
    </row>
    <row r="886" spans="1:12" s="6" customFormat="1" ht="26.1" customHeight="1" x14ac:dyDescent="0.2">
      <c r="A886" s="2" t="s">
        <v>1870</v>
      </c>
      <c r="B886" s="2" t="s">
        <v>10</v>
      </c>
      <c r="C886" s="3" t="s">
        <v>1871</v>
      </c>
      <c r="D886" s="2" t="s">
        <v>57</v>
      </c>
      <c r="E886" s="2" t="s">
        <v>58</v>
      </c>
      <c r="F886" s="9" t="s">
        <v>2736</v>
      </c>
      <c r="G886" s="14" t="str">
        <f>HYPERLINK("https://disk.yandex.ru/i/C0qJDfxNzb8PDQ","https://disk.yandex.ru/i/C0qJDfxNzb8PDQ")</f>
        <v>https://disk.yandex.ru/i/C0qJDfxNzb8PDQ</v>
      </c>
      <c r="H886" s="2" t="s">
        <v>1872</v>
      </c>
      <c r="I886" s="5">
        <v>11000</v>
      </c>
      <c r="J886" s="5">
        <v>5800</v>
      </c>
      <c r="K886" s="2" t="s">
        <v>59</v>
      </c>
      <c r="L886" s="5">
        <v>54000</v>
      </c>
    </row>
    <row r="887" spans="1:12" s="6" customFormat="1" ht="26.1" customHeight="1" x14ac:dyDescent="0.2">
      <c r="A887" s="2" t="s">
        <v>1873</v>
      </c>
      <c r="B887" s="2" t="s">
        <v>10</v>
      </c>
      <c r="C887" s="3" t="s">
        <v>1874</v>
      </c>
      <c r="D887" s="2" t="s">
        <v>57</v>
      </c>
      <c r="E887" s="2" t="s">
        <v>58</v>
      </c>
      <c r="F887" s="9" t="s">
        <v>2737</v>
      </c>
      <c r="G887" s="14" t="str">
        <f>HYPERLINK("https://disk.yandex.ru/i/5xzuO7COjW6I1g","https://disk.yandex.ru/i/5xzuO7COjW6I1g")</f>
        <v>https://disk.yandex.ru/i/5xzuO7COjW6I1g</v>
      </c>
      <c r="H887" s="2" t="s">
        <v>1875</v>
      </c>
      <c r="I887" s="5">
        <v>11000</v>
      </c>
      <c r="J887" s="5">
        <v>5800</v>
      </c>
      <c r="K887" s="2" t="s">
        <v>59</v>
      </c>
      <c r="L887" s="5">
        <v>54000</v>
      </c>
    </row>
    <row r="888" spans="1:12" s="6" customFormat="1" ht="26.1" customHeight="1" x14ac:dyDescent="0.2">
      <c r="A888" s="2" t="s">
        <v>1876</v>
      </c>
      <c r="B888" s="2" t="s">
        <v>10</v>
      </c>
      <c r="C888" s="3" t="s">
        <v>1874</v>
      </c>
      <c r="D888" s="2" t="s">
        <v>57</v>
      </c>
      <c r="E888" s="2" t="s">
        <v>58</v>
      </c>
      <c r="F888" s="9" t="s">
        <v>2738</v>
      </c>
      <c r="G888" s="14" t="str">
        <f>HYPERLINK("https://disk.yandex.ru/i/5xzuO7COjW6I1g","https://disk.yandex.ru/i/5xzuO7COjW6I1g")</f>
        <v>https://disk.yandex.ru/i/5xzuO7COjW6I1g</v>
      </c>
      <c r="H888" s="2" t="s">
        <v>1875</v>
      </c>
      <c r="I888" s="5">
        <v>11000</v>
      </c>
      <c r="J888" s="5">
        <v>5800</v>
      </c>
      <c r="K888" s="2" t="s">
        <v>59</v>
      </c>
      <c r="L888" s="5">
        <v>54000</v>
      </c>
    </row>
    <row r="889" spans="1:12" s="6" customFormat="1" ht="26.1" customHeight="1" x14ac:dyDescent="0.2">
      <c r="A889" s="2" t="s">
        <v>1877</v>
      </c>
      <c r="B889" s="2" t="s">
        <v>10</v>
      </c>
      <c r="C889" s="3" t="s">
        <v>1878</v>
      </c>
      <c r="D889" s="2" t="s">
        <v>57</v>
      </c>
      <c r="E889" s="2" t="s">
        <v>58</v>
      </c>
      <c r="F889" s="9" t="s">
        <v>2739</v>
      </c>
      <c r="G889" s="14" t="str">
        <f>HYPERLINK("https://disk.yandex.ru/i/BHMb89fEcHJwmw","https://disk.yandex.ru/i/BHMb89fEcHJwmw")</f>
        <v>https://disk.yandex.ru/i/BHMb89fEcHJwmw</v>
      </c>
      <c r="H889" s="2" t="s">
        <v>1879</v>
      </c>
      <c r="I889" s="5">
        <v>11000</v>
      </c>
      <c r="J889" s="5">
        <v>5800</v>
      </c>
      <c r="K889" s="2" t="s">
        <v>59</v>
      </c>
      <c r="L889" s="5">
        <v>54000</v>
      </c>
    </row>
    <row r="890" spans="1:12" s="6" customFormat="1" ht="26.1" customHeight="1" x14ac:dyDescent="0.2">
      <c r="A890" s="2" t="s">
        <v>1880</v>
      </c>
      <c r="B890" s="2" t="s">
        <v>10</v>
      </c>
      <c r="C890" s="3" t="s">
        <v>1881</v>
      </c>
      <c r="D890" s="2" t="s">
        <v>57</v>
      </c>
      <c r="E890" s="2" t="s">
        <v>58</v>
      </c>
      <c r="F890" s="9" t="s">
        <v>2740</v>
      </c>
      <c r="G890" s="14" t="str">
        <f>HYPERLINK("https://disk.yandex.ru/i/ecqBiS1y0mEJxg","https://disk.yandex.ru/i/ecqBiS1y0mEJxg")</f>
        <v>https://disk.yandex.ru/i/ecqBiS1y0mEJxg</v>
      </c>
      <c r="H890" s="2" t="s">
        <v>1882</v>
      </c>
      <c r="I890" s="5">
        <v>11000</v>
      </c>
      <c r="J890" s="5">
        <v>5800</v>
      </c>
      <c r="K890" s="2" t="s">
        <v>59</v>
      </c>
      <c r="L890" s="5">
        <v>54000</v>
      </c>
    </row>
    <row r="891" spans="1:12" s="6" customFormat="1" ht="26.1" customHeight="1" x14ac:dyDescent="0.2">
      <c r="A891" s="2" t="s">
        <v>1883</v>
      </c>
      <c r="B891" s="2" t="s">
        <v>10</v>
      </c>
      <c r="C891" s="3" t="s">
        <v>1884</v>
      </c>
      <c r="D891" s="2" t="s">
        <v>57</v>
      </c>
      <c r="E891" s="2" t="s">
        <v>58</v>
      </c>
      <c r="F891" s="12" t="s">
        <v>2741</v>
      </c>
      <c r="G891" s="14" t="str">
        <f>HYPERLINK("https://disk.yandex.ru/i/JPS8XfCw6FW5Iw","https://disk.yandex.ru/i/JPS8XfCw6FW5Iw")</f>
        <v>https://disk.yandex.ru/i/JPS8XfCw6FW5Iw</v>
      </c>
      <c r="H891" s="2" t="s">
        <v>1885</v>
      </c>
      <c r="I891" s="5">
        <v>11000</v>
      </c>
      <c r="J891" s="5">
        <v>5800</v>
      </c>
      <c r="K891" s="2" t="s">
        <v>59</v>
      </c>
      <c r="L891" s="5">
        <v>54000</v>
      </c>
    </row>
    <row r="892" spans="1:12" s="6" customFormat="1" ht="26.1" customHeight="1" x14ac:dyDescent="0.2">
      <c r="A892" s="2" t="s">
        <v>1886</v>
      </c>
      <c r="B892" s="2" t="s">
        <v>10</v>
      </c>
      <c r="C892" s="3" t="s">
        <v>1884</v>
      </c>
      <c r="D892" s="2" t="s">
        <v>57</v>
      </c>
      <c r="E892" s="2" t="s">
        <v>58</v>
      </c>
      <c r="F892" s="12" t="s">
        <v>2742</v>
      </c>
      <c r="G892" s="14" t="str">
        <f>HYPERLINK("https://disk.yandex.ru/i/JPS8XfCw6FW5Iw","https://disk.yandex.ru/i/JPS8XfCw6FW5Iw")</f>
        <v>https://disk.yandex.ru/i/JPS8XfCw6FW5Iw</v>
      </c>
      <c r="H892" s="2" t="s">
        <v>1885</v>
      </c>
      <c r="I892" s="5">
        <v>11000</v>
      </c>
      <c r="J892" s="5">
        <v>5800</v>
      </c>
      <c r="K892" s="2" t="s">
        <v>59</v>
      </c>
      <c r="L892" s="5">
        <v>54000</v>
      </c>
    </row>
    <row r="893" spans="1:12" s="6" customFormat="1" ht="26.1" customHeight="1" x14ac:dyDescent="0.2">
      <c r="A893" s="2" t="s">
        <v>1887</v>
      </c>
      <c r="B893" s="2" t="s">
        <v>10</v>
      </c>
      <c r="C893" s="3" t="s">
        <v>1888</v>
      </c>
      <c r="D893" s="2" t="s">
        <v>57</v>
      </c>
      <c r="E893" s="2" t="s">
        <v>58</v>
      </c>
      <c r="F893" s="9" t="s">
        <v>2743</v>
      </c>
      <c r="G893" s="14" t="str">
        <f>HYPERLINK("https://disk.yandex.ru/i/M05x9_INrQt9AA","https://disk.yandex.ru/i/M05x9_INrQt9AA")</f>
        <v>https://disk.yandex.ru/i/M05x9_INrQt9AA</v>
      </c>
      <c r="H893" s="2" t="s">
        <v>1889</v>
      </c>
      <c r="I893" s="5">
        <v>11000</v>
      </c>
      <c r="J893" s="5">
        <v>5800</v>
      </c>
      <c r="K893" s="2" t="s">
        <v>59</v>
      </c>
      <c r="L893" s="5">
        <v>54000</v>
      </c>
    </row>
    <row r="894" spans="1:12" s="6" customFormat="1" ht="26.1" customHeight="1" x14ac:dyDescent="0.2">
      <c r="A894" s="2" t="s">
        <v>1890</v>
      </c>
      <c r="B894" s="2" t="s">
        <v>10</v>
      </c>
      <c r="C894" s="3" t="s">
        <v>1888</v>
      </c>
      <c r="D894" s="2" t="s">
        <v>57</v>
      </c>
      <c r="E894" s="2" t="s">
        <v>58</v>
      </c>
      <c r="F894" s="9" t="s">
        <v>2744</v>
      </c>
      <c r="G894" s="14" t="str">
        <f>HYPERLINK("https://disk.yandex.ru/i/M05x9_INrQt9AA","https://disk.yandex.ru/i/M05x9_INrQt9AA")</f>
        <v>https://disk.yandex.ru/i/M05x9_INrQt9AA</v>
      </c>
      <c r="H894" s="2" t="s">
        <v>1889</v>
      </c>
      <c r="I894" s="5">
        <v>11000</v>
      </c>
      <c r="J894" s="5">
        <v>5800</v>
      </c>
      <c r="K894" s="2" t="s">
        <v>59</v>
      </c>
      <c r="L894" s="5">
        <v>54000</v>
      </c>
    </row>
    <row r="895" spans="1:12" s="6" customFormat="1" ht="26.1" customHeight="1" x14ac:dyDescent="0.2">
      <c r="A895" s="2" t="s">
        <v>1891</v>
      </c>
      <c r="B895" s="2" t="s">
        <v>10</v>
      </c>
      <c r="C895" s="3" t="s">
        <v>1892</v>
      </c>
      <c r="D895" s="2" t="s">
        <v>57</v>
      </c>
      <c r="E895" s="2" t="s">
        <v>58</v>
      </c>
      <c r="F895" s="9" t="s">
        <v>2745</v>
      </c>
      <c r="G895" s="14" t="str">
        <f>HYPERLINK("https://disk.yandex.ru/i/AdLXdObpHh1iKg","https://disk.yandex.ru/i/AdLXdObpHh1iKg")</f>
        <v>https://disk.yandex.ru/i/AdLXdObpHh1iKg</v>
      </c>
      <c r="H895" s="2" t="s">
        <v>1893</v>
      </c>
      <c r="I895" s="5">
        <v>11000</v>
      </c>
      <c r="J895" s="5">
        <v>5800</v>
      </c>
      <c r="K895" s="2" t="s">
        <v>59</v>
      </c>
      <c r="L895" s="5">
        <v>54000</v>
      </c>
    </row>
    <row r="896" spans="1:12" s="6" customFormat="1" ht="26.1" customHeight="1" x14ac:dyDescent="0.2">
      <c r="A896" s="2" t="s">
        <v>1894</v>
      </c>
      <c r="B896" s="2" t="s">
        <v>10</v>
      </c>
      <c r="C896" s="3" t="s">
        <v>1892</v>
      </c>
      <c r="D896" s="2" t="s">
        <v>57</v>
      </c>
      <c r="E896" s="2" t="s">
        <v>58</v>
      </c>
      <c r="F896" s="12" t="s">
        <v>2746</v>
      </c>
      <c r="G896" s="14" t="str">
        <f>HYPERLINK("https://disk.yandex.ru/i/AdLXdObpHh1iKg","https://disk.yandex.ru/i/AdLXdObpHh1iKg")</f>
        <v>https://disk.yandex.ru/i/AdLXdObpHh1iKg</v>
      </c>
      <c r="H896" s="2" t="s">
        <v>1893</v>
      </c>
      <c r="I896" s="5">
        <v>11000</v>
      </c>
      <c r="J896" s="5">
        <v>5800</v>
      </c>
      <c r="K896" s="2" t="s">
        <v>59</v>
      </c>
      <c r="L896" s="5">
        <v>48000</v>
      </c>
    </row>
    <row r="897" spans="1:12" s="6" customFormat="1" ht="26.1" customHeight="1" x14ac:dyDescent="0.2">
      <c r="A897" s="2" t="s">
        <v>1895</v>
      </c>
      <c r="B897" s="2" t="s">
        <v>10</v>
      </c>
      <c r="C897" s="3" t="s">
        <v>1896</v>
      </c>
      <c r="D897" s="2" t="s">
        <v>57</v>
      </c>
      <c r="E897" s="2" t="s">
        <v>58</v>
      </c>
      <c r="F897" s="9" t="s">
        <v>2747</v>
      </c>
      <c r="G897" s="14" t="str">
        <f>HYPERLINK("https://disk.yandex.ru/i/iM8meJI7ZWGIxA","https://disk.yandex.ru/i/iM8meJI7ZWGIxA")</f>
        <v>https://disk.yandex.ru/i/iM8meJI7ZWGIxA</v>
      </c>
      <c r="H897" s="2" t="s">
        <v>1897</v>
      </c>
      <c r="I897" s="5">
        <v>11000</v>
      </c>
      <c r="J897" s="5">
        <v>5800</v>
      </c>
      <c r="K897" s="2" t="s">
        <v>59</v>
      </c>
      <c r="L897" s="5">
        <v>54000</v>
      </c>
    </row>
    <row r="898" spans="1:12" s="6" customFormat="1" ht="26.1" customHeight="1" x14ac:dyDescent="0.2">
      <c r="A898" s="2" t="s">
        <v>1898</v>
      </c>
      <c r="B898" s="2" t="s">
        <v>10</v>
      </c>
      <c r="C898" s="3" t="s">
        <v>1896</v>
      </c>
      <c r="D898" s="2" t="s">
        <v>57</v>
      </c>
      <c r="E898" s="2" t="s">
        <v>58</v>
      </c>
      <c r="F898" s="9" t="s">
        <v>2748</v>
      </c>
      <c r="G898" s="14" t="str">
        <f>HYPERLINK("https://disk.yandex.ru/i/iM8meJI7ZWGIxA","https://disk.yandex.ru/i/iM8meJI7ZWGIxA")</f>
        <v>https://disk.yandex.ru/i/iM8meJI7ZWGIxA</v>
      </c>
      <c r="H898" s="2" t="s">
        <v>1897</v>
      </c>
      <c r="I898" s="5">
        <v>11000</v>
      </c>
      <c r="J898" s="5">
        <v>5800</v>
      </c>
      <c r="K898" s="2" t="s">
        <v>59</v>
      </c>
      <c r="L898" s="5">
        <v>48000</v>
      </c>
    </row>
    <row r="899" spans="1:12" s="6" customFormat="1" ht="26.1" customHeight="1" x14ac:dyDescent="0.2">
      <c r="A899" s="2" t="s">
        <v>1899</v>
      </c>
      <c r="B899" s="2" t="s">
        <v>10</v>
      </c>
      <c r="C899" s="3" t="s">
        <v>1900</v>
      </c>
      <c r="D899" s="2" t="s">
        <v>57</v>
      </c>
      <c r="E899" s="2" t="s">
        <v>58</v>
      </c>
      <c r="F899" s="12" t="s">
        <v>2749</v>
      </c>
      <c r="G899" s="14" t="str">
        <f>HYPERLINK("https://disk.yandex.ru/i/AQCw_kGBAXHwOA","https://disk.yandex.ru/i/AQCw_kGBAXHwOA")</f>
        <v>https://disk.yandex.ru/i/AQCw_kGBAXHwOA</v>
      </c>
      <c r="H899" s="2" t="s">
        <v>1901</v>
      </c>
      <c r="I899" s="5">
        <v>11000</v>
      </c>
      <c r="J899" s="5">
        <v>5800</v>
      </c>
      <c r="K899" s="2" t="s">
        <v>59</v>
      </c>
      <c r="L899" s="5">
        <v>54000</v>
      </c>
    </row>
    <row r="900" spans="1:12" s="6" customFormat="1" ht="26.1" customHeight="1" x14ac:dyDescent="0.2">
      <c r="A900" s="2" t="s">
        <v>1902</v>
      </c>
      <c r="B900" s="2" t="s">
        <v>10</v>
      </c>
      <c r="C900" s="3" t="s">
        <v>1900</v>
      </c>
      <c r="D900" s="2" t="s">
        <v>57</v>
      </c>
      <c r="E900" s="2" t="s">
        <v>58</v>
      </c>
      <c r="F900" s="9" t="s">
        <v>2750</v>
      </c>
      <c r="G900" s="14" t="str">
        <f>HYPERLINK("https://disk.yandex.ru/i/AQCw_kGBAXHwOA","https://disk.yandex.ru/i/AQCw_kGBAXHwOA")</f>
        <v>https://disk.yandex.ru/i/AQCw_kGBAXHwOA</v>
      </c>
      <c r="H900" s="2" t="s">
        <v>1901</v>
      </c>
      <c r="I900" s="5">
        <v>11000</v>
      </c>
      <c r="J900" s="5">
        <v>5800</v>
      </c>
      <c r="K900" s="2" t="s">
        <v>59</v>
      </c>
      <c r="L900" s="5">
        <v>48000</v>
      </c>
    </row>
    <row r="901" spans="1:12" s="6" customFormat="1" ht="26.1" customHeight="1" x14ac:dyDescent="0.2">
      <c r="A901" s="2" t="s">
        <v>1903</v>
      </c>
      <c r="B901" s="2" t="s">
        <v>10</v>
      </c>
      <c r="C901" s="3" t="s">
        <v>1904</v>
      </c>
      <c r="D901" s="2" t="s">
        <v>57</v>
      </c>
      <c r="E901" s="2" t="s">
        <v>58</v>
      </c>
      <c r="F901" s="9" t="s">
        <v>2751</v>
      </c>
      <c r="G901" s="14" t="str">
        <f>HYPERLINK("https://disk.yandex.ru/i/sabf5NZzX9TYpQ","https://disk.yandex.ru/i/sabf5NZzX9TYpQ")</f>
        <v>https://disk.yandex.ru/i/sabf5NZzX9TYpQ</v>
      </c>
      <c r="H901" s="2" t="s">
        <v>1905</v>
      </c>
      <c r="I901" s="5">
        <v>11000</v>
      </c>
      <c r="J901" s="5">
        <v>5800</v>
      </c>
      <c r="K901" s="2" t="s">
        <v>59</v>
      </c>
      <c r="L901" s="5">
        <v>54000</v>
      </c>
    </row>
    <row r="902" spans="1:12" s="6" customFormat="1" ht="26.1" customHeight="1" x14ac:dyDescent="0.2">
      <c r="A902" s="2" t="s">
        <v>1906</v>
      </c>
      <c r="B902" s="2" t="s">
        <v>10</v>
      </c>
      <c r="C902" s="3" t="s">
        <v>1907</v>
      </c>
      <c r="D902" s="2" t="s">
        <v>1800</v>
      </c>
      <c r="E902" s="2" t="s">
        <v>1801</v>
      </c>
      <c r="F902" s="9" t="s">
        <v>2838</v>
      </c>
      <c r="G902" s="14" t="str">
        <f t="shared" ref="G902:G903" si="6">HYPERLINK("https://disk.yandex.ru/i/xP__bR0788364g","https://disk.yandex.ru/i/xP__bR0788364g")</f>
        <v>https://disk.yandex.ru/i/xP__bR0788364g</v>
      </c>
      <c r="H902" s="2" t="s">
        <v>1908</v>
      </c>
      <c r="I902" s="5">
        <v>8000</v>
      </c>
      <c r="J902" s="5">
        <v>5000</v>
      </c>
      <c r="K902" s="2" t="s">
        <v>15</v>
      </c>
      <c r="L902" s="5">
        <v>36000</v>
      </c>
    </row>
    <row r="903" spans="1:12" s="6" customFormat="1" ht="26.1" customHeight="1" x14ac:dyDescent="0.2">
      <c r="A903" s="2" t="s">
        <v>1909</v>
      </c>
      <c r="B903" s="2" t="s">
        <v>10</v>
      </c>
      <c r="C903" s="3" t="s">
        <v>1907</v>
      </c>
      <c r="D903" s="2" t="s">
        <v>1800</v>
      </c>
      <c r="E903" s="2" t="s">
        <v>1801</v>
      </c>
      <c r="F903" s="12" t="s">
        <v>2752</v>
      </c>
      <c r="G903" s="14" t="str">
        <f t="shared" si="6"/>
        <v>https://disk.yandex.ru/i/xP__bR0788364g</v>
      </c>
      <c r="H903" s="2" t="s">
        <v>1908</v>
      </c>
      <c r="I903" s="5">
        <v>8000</v>
      </c>
      <c r="J903" s="5">
        <v>5000</v>
      </c>
      <c r="K903" s="2" t="s">
        <v>15</v>
      </c>
      <c r="L903" s="5">
        <v>36000</v>
      </c>
    </row>
    <row r="904" spans="1:12" s="6" customFormat="1" ht="26.1" customHeight="1" x14ac:dyDescent="0.2">
      <c r="A904" s="2" t="s">
        <v>1910</v>
      </c>
      <c r="B904" s="2" t="s">
        <v>10</v>
      </c>
      <c r="C904" s="3" t="s">
        <v>1911</v>
      </c>
      <c r="D904" s="2" t="s">
        <v>57</v>
      </c>
      <c r="E904" s="2" t="s">
        <v>58</v>
      </c>
      <c r="F904" s="9" t="s">
        <v>2753</v>
      </c>
      <c r="G904" s="14" t="str">
        <f>HYPERLINK("https://disk.yandex.ru/i/ATCEhUqj68Jc5g","https://disk.yandex.ru/i/ATCEhUqj68Jc5g")</f>
        <v>https://disk.yandex.ru/i/ATCEhUqj68Jc5g</v>
      </c>
      <c r="H904" s="2" t="s">
        <v>1912</v>
      </c>
      <c r="I904" s="5">
        <v>11000</v>
      </c>
      <c r="J904" s="5">
        <v>5800</v>
      </c>
      <c r="K904" s="2" t="s">
        <v>59</v>
      </c>
      <c r="L904" s="5">
        <v>54000</v>
      </c>
    </row>
    <row r="905" spans="1:12" s="6" customFormat="1" ht="26.1" customHeight="1" x14ac:dyDescent="0.2">
      <c r="A905" s="2" t="s">
        <v>1913</v>
      </c>
      <c r="B905" s="2" t="s">
        <v>10</v>
      </c>
      <c r="C905" s="3" t="s">
        <v>1914</v>
      </c>
      <c r="D905" s="2" t="s">
        <v>57</v>
      </c>
      <c r="E905" s="2" t="s">
        <v>58</v>
      </c>
      <c r="F905" s="9" t="s">
        <v>2754</v>
      </c>
      <c r="G905" s="14" t="str">
        <f>HYPERLINK("https://disk.yandex.ru/i/1bePyu2LUexgbA","https://disk.yandex.ru/i/1bePyu2LUexgbA")</f>
        <v>https://disk.yandex.ru/i/1bePyu2LUexgbA</v>
      </c>
      <c r="H905" s="2" t="s">
        <v>1915</v>
      </c>
      <c r="I905" s="5">
        <v>11000</v>
      </c>
      <c r="J905" s="5">
        <v>5800</v>
      </c>
      <c r="K905" s="2" t="s">
        <v>59</v>
      </c>
      <c r="L905" s="5">
        <v>54000</v>
      </c>
    </row>
    <row r="906" spans="1:12" s="6" customFormat="1" ht="26.1" customHeight="1" x14ac:dyDescent="0.2">
      <c r="A906" s="2" t="s">
        <v>1916</v>
      </c>
      <c r="B906" s="2" t="s">
        <v>10</v>
      </c>
      <c r="C906" s="3" t="s">
        <v>1917</v>
      </c>
      <c r="D906" s="2" t="s">
        <v>57</v>
      </c>
      <c r="E906" s="2" t="s">
        <v>58</v>
      </c>
      <c r="F906" s="9" t="s">
        <v>2839</v>
      </c>
      <c r="G906" s="14" t="str">
        <f>HYPERLINK("https://disk.yandex.ru/i/_KsensZU7AMIhA","https://disk.yandex.ru/i/_KsensZU7AMIhA")</f>
        <v>https://disk.yandex.ru/i/_KsensZU7AMIhA</v>
      </c>
      <c r="H906" s="2" t="s">
        <v>1918</v>
      </c>
      <c r="I906" s="5">
        <v>11000</v>
      </c>
      <c r="J906" s="5">
        <v>5800</v>
      </c>
      <c r="K906" s="2" t="s">
        <v>59</v>
      </c>
      <c r="L906" s="5">
        <v>54000</v>
      </c>
    </row>
    <row r="907" spans="1:12" s="6" customFormat="1" ht="26.1" customHeight="1" x14ac:dyDescent="0.2">
      <c r="A907" s="2" t="s">
        <v>1919</v>
      </c>
      <c r="B907" s="2" t="s">
        <v>10</v>
      </c>
      <c r="C907" s="3" t="s">
        <v>1917</v>
      </c>
      <c r="D907" s="2" t="s">
        <v>57</v>
      </c>
      <c r="E907" s="2" t="s">
        <v>58</v>
      </c>
      <c r="F907" s="12" t="s">
        <v>2755</v>
      </c>
      <c r="G907" s="14" t="str">
        <f>HYPERLINK("https://disk.yandex.ru/i/_KsensZU7AMIhA","https://disk.yandex.ru/i/_KsensZU7AMIhA")</f>
        <v>https://disk.yandex.ru/i/_KsensZU7AMIhA</v>
      </c>
      <c r="H907" s="2" t="s">
        <v>1918</v>
      </c>
      <c r="I907" s="5">
        <v>11000</v>
      </c>
      <c r="J907" s="5">
        <v>5800</v>
      </c>
      <c r="K907" s="2" t="s">
        <v>59</v>
      </c>
      <c r="L907" s="5">
        <v>54000</v>
      </c>
    </row>
    <row r="908" spans="1:12" s="6" customFormat="1" ht="26.1" customHeight="1" x14ac:dyDescent="0.2">
      <c r="A908" s="2" t="s">
        <v>1920</v>
      </c>
      <c r="B908" s="2" t="s">
        <v>10</v>
      </c>
      <c r="C908" s="3" t="s">
        <v>1921</v>
      </c>
      <c r="D908" s="2" t="s">
        <v>57</v>
      </c>
      <c r="E908" s="2" t="s">
        <v>58</v>
      </c>
      <c r="F908" s="9" t="s">
        <v>2756</v>
      </c>
      <c r="G908" s="14" t="str">
        <f>HYPERLINK("https://disk.yandex.ru/i/bomsQx-NUXXBxw","https://disk.yandex.ru/i/bomsQx-NUXXBxw")</f>
        <v>https://disk.yandex.ru/i/bomsQx-NUXXBxw</v>
      </c>
      <c r="H908" s="2" t="s">
        <v>1922</v>
      </c>
      <c r="I908" s="5">
        <v>11000</v>
      </c>
      <c r="J908" s="5">
        <v>5800</v>
      </c>
      <c r="K908" s="2" t="s">
        <v>59</v>
      </c>
      <c r="L908" s="5">
        <v>54000</v>
      </c>
    </row>
    <row r="909" spans="1:12" s="6" customFormat="1" ht="26.1" customHeight="1" x14ac:dyDescent="0.2">
      <c r="A909" s="2" t="s">
        <v>1923</v>
      </c>
      <c r="B909" s="2" t="s">
        <v>10</v>
      </c>
      <c r="C909" s="3" t="s">
        <v>1921</v>
      </c>
      <c r="D909" s="2" t="s">
        <v>57</v>
      </c>
      <c r="E909" s="2" t="s">
        <v>58</v>
      </c>
      <c r="F909" s="9" t="s">
        <v>2757</v>
      </c>
      <c r="G909" s="14" t="str">
        <f>HYPERLINK("https://disk.yandex.ru/i/bomsQx-NUXXBxw","https://disk.yandex.ru/i/bomsQx-NUXXBxw")</f>
        <v>https://disk.yandex.ru/i/bomsQx-NUXXBxw</v>
      </c>
      <c r="H909" s="2" t="s">
        <v>1922</v>
      </c>
      <c r="I909" s="5">
        <v>11000</v>
      </c>
      <c r="J909" s="5">
        <v>5800</v>
      </c>
      <c r="K909" s="2" t="s">
        <v>59</v>
      </c>
      <c r="L909" s="5">
        <v>54000</v>
      </c>
    </row>
    <row r="910" spans="1:12" s="6" customFormat="1" ht="26.1" customHeight="1" x14ac:dyDescent="0.2">
      <c r="A910" s="2" t="s">
        <v>1924</v>
      </c>
      <c r="B910" s="2" t="s">
        <v>10</v>
      </c>
      <c r="C910" s="3" t="s">
        <v>1925</v>
      </c>
      <c r="D910" s="2" t="s">
        <v>57</v>
      </c>
      <c r="E910" s="2" t="s">
        <v>58</v>
      </c>
      <c r="F910" s="9" t="s">
        <v>2758</v>
      </c>
      <c r="G910" s="14" t="str">
        <f>HYPERLINK("https://disk.yandex.ru/i/S3OEhK-haU1Kfw","https://disk.yandex.ru/i/S3OEhK-haU1Kfw")</f>
        <v>https://disk.yandex.ru/i/S3OEhK-haU1Kfw</v>
      </c>
      <c r="H910" s="2" t="s">
        <v>1926</v>
      </c>
      <c r="I910" s="5">
        <v>11000</v>
      </c>
      <c r="J910" s="5">
        <v>5800</v>
      </c>
      <c r="K910" s="2" t="s">
        <v>59</v>
      </c>
      <c r="L910" s="5">
        <v>54000</v>
      </c>
    </row>
    <row r="911" spans="1:12" s="6" customFormat="1" ht="26.1" customHeight="1" x14ac:dyDescent="0.2">
      <c r="A911" s="2" t="s">
        <v>1927</v>
      </c>
      <c r="B911" s="2" t="s">
        <v>10</v>
      </c>
      <c r="C911" s="3" t="s">
        <v>1925</v>
      </c>
      <c r="D911" s="2" t="s">
        <v>57</v>
      </c>
      <c r="E911" s="2" t="s">
        <v>58</v>
      </c>
      <c r="F911" s="9" t="s">
        <v>2759</v>
      </c>
      <c r="G911" s="14" t="str">
        <f>HYPERLINK("https://disk.yandex.ru/i/S3OEhK-haU1Kfw","https://disk.yandex.ru/i/S3OEhK-haU1Kfw")</f>
        <v>https://disk.yandex.ru/i/S3OEhK-haU1Kfw</v>
      </c>
      <c r="H911" s="2" t="s">
        <v>1926</v>
      </c>
      <c r="I911" s="5">
        <v>11000</v>
      </c>
      <c r="J911" s="5">
        <v>5800</v>
      </c>
      <c r="K911" s="2" t="s">
        <v>59</v>
      </c>
      <c r="L911" s="5">
        <v>54000</v>
      </c>
    </row>
    <row r="912" spans="1:12" s="6" customFormat="1" ht="26.1" customHeight="1" x14ac:dyDescent="0.2">
      <c r="A912" s="2" t="s">
        <v>1928</v>
      </c>
      <c r="B912" s="2" t="s">
        <v>10</v>
      </c>
      <c r="C912" s="3" t="s">
        <v>1929</v>
      </c>
      <c r="D912" s="2" t="s">
        <v>57</v>
      </c>
      <c r="E912" s="2" t="s">
        <v>58</v>
      </c>
      <c r="F912" s="9" t="s">
        <v>2840</v>
      </c>
      <c r="G912" s="14" t="str">
        <f>HYPERLINK("https://disk.yandex.ru/i/YdTTsUkanQc_iQ","https://disk.yandex.ru/i/YdTTsUkanQc_iQ")</f>
        <v>https://disk.yandex.ru/i/YdTTsUkanQc_iQ</v>
      </c>
      <c r="H912" s="2" t="s">
        <v>1930</v>
      </c>
      <c r="I912" s="5">
        <v>11000</v>
      </c>
      <c r="J912" s="5">
        <v>5800</v>
      </c>
      <c r="K912" s="2" t="s">
        <v>59</v>
      </c>
      <c r="L912" s="5">
        <v>54000</v>
      </c>
    </row>
    <row r="913" spans="1:12" s="6" customFormat="1" ht="26.1" customHeight="1" x14ac:dyDescent="0.2">
      <c r="A913" s="2" t="s">
        <v>1931</v>
      </c>
      <c r="B913" s="2" t="s">
        <v>10</v>
      </c>
      <c r="C913" s="3" t="s">
        <v>1932</v>
      </c>
      <c r="D913" s="2" t="s">
        <v>12</v>
      </c>
      <c r="E913" s="2" t="s">
        <v>13</v>
      </c>
      <c r="F913" s="12" t="s">
        <v>2760</v>
      </c>
      <c r="G913" s="14" t="str">
        <f>HYPERLINK("https://disk.yandex.ru/i/XlB5UXWFDoFEEw","https://disk.yandex.ru/i/XlB5UXWFDoFEEw")</f>
        <v>https://disk.yandex.ru/i/XlB5UXWFDoFEEw</v>
      </c>
      <c r="H913" s="2" t="s">
        <v>1933</v>
      </c>
      <c r="I913" s="4"/>
      <c r="J913" s="4"/>
      <c r="K913" s="2" t="s">
        <v>15</v>
      </c>
      <c r="L913" s="5">
        <v>54000</v>
      </c>
    </row>
    <row r="914" spans="1:12" s="6" customFormat="1" ht="26.1" customHeight="1" x14ac:dyDescent="0.2">
      <c r="A914" s="2" t="s">
        <v>1934</v>
      </c>
      <c r="B914" s="2" t="s">
        <v>88</v>
      </c>
      <c r="C914" s="3" t="s">
        <v>1935</v>
      </c>
      <c r="D914" s="2" t="s">
        <v>1936</v>
      </c>
      <c r="E914" s="2" t="s">
        <v>58</v>
      </c>
      <c r="F914" s="12" t="s">
        <v>2761</v>
      </c>
      <c r="G914" s="14" t="str">
        <f>HYPERLINK("https://disk.yandex.ru/i/RCN7w6otGe5aTQ","https://disk.yandex.ru/i/RCN7w6otGe5aTQ")</f>
        <v>https://disk.yandex.ru/i/RCN7w6otGe5aTQ</v>
      </c>
      <c r="H914" s="2" t="s">
        <v>1937</v>
      </c>
      <c r="I914" s="5">
        <v>12120</v>
      </c>
      <c r="J914" s="5">
        <v>6000</v>
      </c>
      <c r="K914" s="2" t="s">
        <v>59</v>
      </c>
      <c r="L914" s="5">
        <v>36000</v>
      </c>
    </row>
    <row r="915" spans="1:12" s="6" customFormat="1" ht="26.1" customHeight="1" x14ac:dyDescent="0.2">
      <c r="A915" s="2" t="s">
        <v>1938</v>
      </c>
      <c r="B915" s="2" t="s">
        <v>88</v>
      </c>
      <c r="C915" s="3" t="s">
        <v>1935</v>
      </c>
      <c r="D915" s="2" t="s">
        <v>1936</v>
      </c>
      <c r="E915" s="2" t="s">
        <v>58</v>
      </c>
      <c r="F915" s="9" t="s">
        <v>2762</v>
      </c>
      <c r="G915" s="14" t="str">
        <f>HYPERLINK("https://disk.yandex.ru/i/RCN7w6otGe5aTQ","https://disk.yandex.ru/i/RCN7w6otGe5aTQ")</f>
        <v>https://disk.yandex.ru/i/RCN7w6otGe5aTQ</v>
      </c>
      <c r="H915" s="2" t="s">
        <v>1937</v>
      </c>
      <c r="I915" s="5">
        <v>10000</v>
      </c>
      <c r="J915" s="5">
        <v>6000</v>
      </c>
      <c r="K915" s="2" t="s">
        <v>59</v>
      </c>
      <c r="L915" s="5">
        <v>36000</v>
      </c>
    </row>
    <row r="916" spans="1:12" s="6" customFormat="1" ht="26.1" customHeight="1" x14ac:dyDescent="0.2">
      <c r="A916" s="2" t="s">
        <v>1939</v>
      </c>
      <c r="B916" s="2" t="s">
        <v>372</v>
      </c>
      <c r="C916" s="3" t="s">
        <v>1940</v>
      </c>
      <c r="D916" s="2" t="s">
        <v>57</v>
      </c>
      <c r="E916" s="2" t="s">
        <v>58</v>
      </c>
      <c r="F916" s="12" t="s">
        <v>2763</v>
      </c>
      <c r="G916" s="14" t="str">
        <f>HYPERLINK("https://disk.yandex.ru/i/rfDrbIK9agV4mw","https://disk.yandex.ru/i/rfDrbIK9agV4mw")</f>
        <v>https://disk.yandex.ru/i/rfDrbIK9agV4mw</v>
      </c>
      <c r="H916" s="2" t="s">
        <v>1941</v>
      </c>
      <c r="I916" s="5">
        <v>12120</v>
      </c>
      <c r="J916" s="5">
        <v>6000</v>
      </c>
      <c r="K916" s="2" t="s">
        <v>59</v>
      </c>
      <c r="L916" s="5">
        <v>48000</v>
      </c>
    </row>
    <row r="917" spans="1:12" s="6" customFormat="1" ht="26.1" customHeight="1" x14ac:dyDescent="0.2">
      <c r="A917" s="2" t="s">
        <v>1942</v>
      </c>
      <c r="B917" s="2" t="s">
        <v>372</v>
      </c>
      <c r="C917" s="3" t="s">
        <v>1940</v>
      </c>
      <c r="D917" s="2" t="s">
        <v>57</v>
      </c>
      <c r="E917" s="2" t="s">
        <v>58</v>
      </c>
      <c r="F917" s="9" t="s">
        <v>2841</v>
      </c>
      <c r="G917" s="14" t="str">
        <f>HYPERLINK("https://disk.yandex.ru/i/rfDrbIK9agV4mw","https://disk.yandex.ru/i/rfDrbIK9agV4mw")</f>
        <v>https://disk.yandex.ru/i/rfDrbIK9agV4mw</v>
      </c>
      <c r="H917" s="2" t="s">
        <v>1941</v>
      </c>
      <c r="I917" s="5">
        <v>12120</v>
      </c>
      <c r="J917" s="5">
        <v>6000</v>
      </c>
      <c r="K917" s="2" t="s">
        <v>59</v>
      </c>
      <c r="L917" s="5">
        <v>42000</v>
      </c>
    </row>
    <row r="918" spans="1:12" s="6" customFormat="1" ht="26.1" customHeight="1" x14ac:dyDescent="0.2">
      <c r="A918" s="2" t="s">
        <v>1943</v>
      </c>
      <c r="B918" s="2" t="s">
        <v>969</v>
      </c>
      <c r="C918" s="3" t="s">
        <v>1944</v>
      </c>
      <c r="D918" s="2" t="s">
        <v>1936</v>
      </c>
      <c r="E918" s="2" t="s">
        <v>58</v>
      </c>
      <c r="F918" s="12" t="s">
        <v>2764</v>
      </c>
      <c r="G918" s="14" t="str">
        <f>HYPERLINK("https://disk.yandex.ru/i/2VeSRYUiiqA-Vw","https://disk.yandex.ru/i/2VeSRYUiiqA-Vw")</f>
        <v>https://disk.yandex.ru/i/2VeSRYUiiqA-Vw</v>
      </c>
      <c r="H918" s="2" t="s">
        <v>1945</v>
      </c>
      <c r="I918" s="5">
        <v>10000</v>
      </c>
      <c r="J918" s="5">
        <v>6000</v>
      </c>
      <c r="K918" s="2" t="s">
        <v>59</v>
      </c>
      <c r="L918" s="5">
        <v>48000</v>
      </c>
    </row>
  </sheetData>
  <autoFilter ref="A4:L918" xr:uid="{00000000-0009-0000-0000-000000000000}"/>
  <mergeCells count="13">
    <mergeCell ref="A1:L2"/>
    <mergeCell ref="K3:K4"/>
    <mergeCell ref="L3:L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hyperlinks>
    <hyperlink ref="F25" r:id="rId1" xr:uid="{BCD12E1B-CEFE-4922-9D77-C0BBD0324DCA}"/>
    <hyperlink ref="F26" r:id="rId2" xr:uid="{D7AD5A17-8979-4572-912B-C7E821046893}"/>
    <hyperlink ref="F27" r:id="rId3" xr:uid="{75026D25-9105-407B-94BC-3D00C3DBEC69}"/>
    <hyperlink ref="F28" r:id="rId4" xr:uid="{7FEDB57E-7EAE-4F8C-A1FC-3E81653CF7FC}"/>
    <hyperlink ref="F29" r:id="rId5" xr:uid="{7448FD2A-D9B6-45CC-915B-2C79305036CC}"/>
    <hyperlink ref="F30" r:id="rId6" xr:uid="{94486230-93F0-4CE9-8DD9-48AAB7496667}"/>
    <hyperlink ref="F31" r:id="rId7" xr:uid="{512CC814-FFC3-46FA-8431-759D1A778B54}"/>
    <hyperlink ref="F32" r:id="rId8" xr:uid="{C66CE054-8487-42A3-8DCB-38247836511F}"/>
    <hyperlink ref="F33" r:id="rId9" xr:uid="{D6ADB98C-ABA7-47B8-8C8A-B9CBB54932AA}"/>
    <hyperlink ref="F34" r:id="rId10" xr:uid="{B0F1AD9D-F638-44C3-A379-0A61FFE99D64}"/>
    <hyperlink ref="F35" r:id="rId11" xr:uid="{0F926DD1-2E7C-4424-A91C-5445640FB41C}"/>
    <hyperlink ref="F37" r:id="rId12" xr:uid="{357A778E-5776-4D80-9620-02EB6B739A94}"/>
    <hyperlink ref="F39" r:id="rId13" xr:uid="{6C05DC01-82B7-4EEB-B06B-B5E08018146E}"/>
    <hyperlink ref="F40" r:id="rId14" xr:uid="{FF03CD7C-4834-493F-BAFD-32FCE80771D3}"/>
    <hyperlink ref="F43" r:id="rId15" xr:uid="{6C446852-6BE4-4A4B-8435-1D3C73594A98}"/>
    <hyperlink ref="F42" r:id="rId16" xr:uid="{594872EF-0CE0-40EB-BFFC-916E616CF0F0}"/>
    <hyperlink ref="F44" r:id="rId17" xr:uid="{8825D8FA-27EC-41C5-8785-59A3473C72A6}"/>
    <hyperlink ref="F51" r:id="rId18" xr:uid="{A4672DBA-E863-4912-B2F3-ECA877EC21EF}"/>
    <hyperlink ref="F54" r:id="rId19" xr:uid="{59986C4A-23D4-4085-95EB-60313F53B820}"/>
    <hyperlink ref="F55" r:id="rId20" xr:uid="{EBDA4E52-4669-44AB-A99A-F27D18A43BFB}"/>
    <hyperlink ref="F56" r:id="rId21" xr:uid="{E0260549-5212-4FF5-8EC2-C91255B4F06A}"/>
    <hyperlink ref="F57" r:id="rId22" xr:uid="{81909092-98A1-4FCB-A96E-D33FA5C4B6F4}"/>
    <hyperlink ref="F58" r:id="rId23" xr:uid="{FCAC5ED4-C93C-41D9-A887-E1520B453A92}"/>
    <hyperlink ref="F46" r:id="rId24" xr:uid="{CE1CA940-CB2D-4165-8D47-D16698C255B5}"/>
    <hyperlink ref="F47" r:id="rId25" xr:uid="{76D50D2E-68AB-4778-A81D-F2A98F39E2BD}"/>
    <hyperlink ref="F48" r:id="rId26" xr:uid="{E7EC2918-B9DD-4828-8DA3-795551F08B73}"/>
    <hyperlink ref="F49" r:id="rId27" xr:uid="{86F446C6-3969-4904-A4F9-469AB55CF7C8}"/>
    <hyperlink ref="F50" r:id="rId28" xr:uid="{680745C9-5013-47EE-B8E8-BD009156B3D0}"/>
    <hyperlink ref="F52" r:id="rId29" xr:uid="{7E9A2AC9-22E6-434C-ABEC-4C85059BF733}"/>
    <hyperlink ref="F53" r:id="rId30" xr:uid="{25718BED-79CC-4010-91F0-2A551BB5B19B}"/>
    <hyperlink ref="F59" r:id="rId31" xr:uid="{B32B5B55-AF25-4E42-8B01-141CAE76A459}"/>
    <hyperlink ref="F61" r:id="rId32" xr:uid="{69B04F29-184B-4C3A-9A8D-3B218418C9D9}"/>
    <hyperlink ref="F62" r:id="rId33" xr:uid="{11DAF0E7-898D-481F-A1F8-DA37FD861401}"/>
    <hyperlink ref="F63" r:id="rId34" xr:uid="{5C95982E-5E1F-41B5-AED3-4965517BC9F7}"/>
    <hyperlink ref="F64" r:id="rId35" xr:uid="{7A5069EE-67ED-4C9C-9DA4-3DD94866ACF2}"/>
    <hyperlink ref="F67" r:id="rId36" xr:uid="{636EB544-1A08-4DE4-9559-97BB9665BCDD}"/>
    <hyperlink ref="F68" r:id="rId37" xr:uid="{36012B72-4E54-4337-9A16-45B96BC8E83F}"/>
    <hyperlink ref="F69" r:id="rId38" xr:uid="{6C62EADD-5340-4D0E-A0ED-027D0D748F04}"/>
    <hyperlink ref="F70" r:id="rId39" xr:uid="{05CF48DC-577E-4E7C-964A-6DC469DC3960}"/>
    <hyperlink ref="F71" r:id="rId40" xr:uid="{FD193E6C-427B-4D31-899A-7471D02EC5E7}"/>
    <hyperlink ref="F72" r:id="rId41" xr:uid="{B152B602-6A3A-4951-B6AA-E61266DB1AE3}"/>
    <hyperlink ref="F74" r:id="rId42" xr:uid="{FA527BE7-AB69-4F1F-8E2D-783967F8768B}"/>
    <hyperlink ref="F60" r:id="rId43" xr:uid="{94E1C1BF-37FD-463C-90DF-12F2E96D1DE0}"/>
    <hyperlink ref="F65" r:id="rId44" xr:uid="{18D6C09A-31FA-4311-9F9C-D1F424678E1A}"/>
    <hyperlink ref="F66" r:id="rId45" xr:uid="{1FE1789E-370E-4920-92D6-EFBF70A85C90}"/>
    <hyperlink ref="F73" r:id="rId46" xr:uid="{597FB705-F7DA-4421-AB7F-B4CC2DEEBB77}"/>
    <hyperlink ref="F75" r:id="rId47" xr:uid="{E864B5F4-3FB8-488F-82AB-126F00B08C5F}"/>
    <hyperlink ref="F77" r:id="rId48" xr:uid="{F361C8E4-73C3-4992-91F1-96779CF2F63E}"/>
    <hyperlink ref="F78" r:id="rId49" xr:uid="{535D3E6B-6E4B-4810-A61B-F41C6ABCFAFD}"/>
    <hyperlink ref="F79" r:id="rId50" xr:uid="{EE7B4353-70A4-462A-863D-2E16809F7CFC}"/>
    <hyperlink ref="F83" r:id="rId51" xr:uid="{2CAA008A-1E9A-43EB-94D1-4FB1A0BBAAA6}"/>
    <hyperlink ref="F76" r:id="rId52" xr:uid="{4E785AC4-55EF-4F6A-A0BB-F36DF6A3D6F7}"/>
    <hyperlink ref="F80" r:id="rId53" xr:uid="{DDFBE976-9F71-4856-9B6C-7F8B0D52F55C}"/>
    <hyperlink ref="F81" r:id="rId54" xr:uid="{9981C025-9F14-47A2-A19E-265B6C12D1EE}"/>
    <hyperlink ref="F82" r:id="rId55" xr:uid="{FAF2541D-C9D3-4E48-A99F-A5082D75497C}"/>
    <hyperlink ref="F84" r:id="rId56" xr:uid="{85F2E8ED-E1C9-4338-9DAC-C10F4BA0AEB2}"/>
    <hyperlink ref="F85" r:id="rId57" xr:uid="{E54C6CEE-2C56-4617-ACEF-DE41D46B9E86}"/>
    <hyperlink ref="F86" r:id="rId58" xr:uid="{8DBC3069-10C6-40D1-9AAB-4D590886F2E6}"/>
    <hyperlink ref="F88" r:id="rId59" xr:uid="{7A94ABC2-FBA6-4523-A092-9D91187977F8}"/>
    <hyperlink ref="F89" r:id="rId60" xr:uid="{B196C216-1B80-4B3D-BA43-32D40948C23E}"/>
    <hyperlink ref="F90" r:id="rId61" xr:uid="{BA35F4FF-43A4-43F3-BC78-90D7DF799CB4}"/>
    <hyperlink ref="F91" r:id="rId62" xr:uid="{445464AE-8283-44C1-8972-24E67436425B}"/>
    <hyperlink ref="F93" r:id="rId63" xr:uid="{E57B16EF-3CC7-4C2C-8102-027105FA691F}"/>
    <hyperlink ref="F94" r:id="rId64" xr:uid="{4C8E545D-2B88-49BB-AA35-1AAE94BD6DE0}"/>
    <hyperlink ref="F95" r:id="rId65" xr:uid="{B175FC82-F170-40BB-BDAD-13E2BDFDB519}"/>
    <hyperlink ref="F97" r:id="rId66" xr:uid="{92A1F18D-ADCB-465C-88FB-13B6E8DD4692}"/>
    <hyperlink ref="F98" r:id="rId67" xr:uid="{9D878652-C71B-412F-9CB2-5499F0102485}"/>
    <hyperlink ref="F99" r:id="rId68" xr:uid="{E3ED1129-3529-445C-805E-C48CC198A002}"/>
    <hyperlink ref="F100" r:id="rId69" xr:uid="{F9B0DDF7-9F8A-4480-B3F2-E9E20F8B3344}"/>
    <hyperlink ref="F87" r:id="rId70" xr:uid="{F24FFACE-82FC-4BE3-9D96-34C8C4A0201A}"/>
    <hyperlink ref="F92" r:id="rId71" xr:uid="{E15A9FA1-B9FE-47B7-B264-F49B0B63AB1E}"/>
    <hyperlink ref="F96" r:id="rId72" xr:uid="{AA82724E-FB69-4D33-946F-5E19610F964F}"/>
    <hyperlink ref="F104" r:id="rId73" xr:uid="{1DE12725-437A-45ED-9968-CF65C63BF2BE}"/>
    <hyperlink ref="F106" r:id="rId74" xr:uid="{8324EF5E-7E46-477F-8033-1B092EFD0A82}"/>
    <hyperlink ref="F101" r:id="rId75" xr:uid="{35D5594C-6081-4EFF-BC75-4501E33BE524}"/>
    <hyperlink ref="F102" r:id="rId76" xr:uid="{4B053038-8ECE-420C-92ED-630DFEAA2E73}"/>
    <hyperlink ref="F103" r:id="rId77" xr:uid="{29136754-448E-47E3-9E7D-7EC2CBA83EA5}"/>
    <hyperlink ref="F105" r:id="rId78" xr:uid="{F496D915-B0E2-40F4-8EF2-86BC8994B311}"/>
    <hyperlink ref="F108" r:id="rId79" xr:uid="{FCF2AA32-469C-42B2-92BC-33A517CEA495}"/>
    <hyperlink ref="F109" r:id="rId80" xr:uid="{EC269506-D3CA-49FC-9A9B-F56F01EF73E0}"/>
    <hyperlink ref="F110" r:id="rId81" xr:uid="{94B108EC-0C0B-46FE-8E57-4F660A44F4AE}"/>
    <hyperlink ref="F111" r:id="rId82" xr:uid="{15B750A8-E1DE-4D0A-ABA1-876DAD828AD3}"/>
    <hyperlink ref="F112" r:id="rId83" xr:uid="{F95C5ACA-40C1-4694-B86F-EF4080EC9189}"/>
    <hyperlink ref="F113" r:id="rId84" xr:uid="{6100C5DE-771A-4FB7-82B5-8CD232A91028}"/>
    <hyperlink ref="F114" r:id="rId85" xr:uid="{680106F6-BA73-406E-B55F-93F5421E55FC}"/>
    <hyperlink ref="F115" r:id="rId86" xr:uid="{7B023E1C-4191-4DCA-9ECC-DE10885CEBA8}"/>
    <hyperlink ref="F116" r:id="rId87" xr:uid="{1D43BD46-FF04-45F9-96E0-2FA9B179C3E8}"/>
    <hyperlink ref="F120" r:id="rId88" xr:uid="{7755D557-42E2-4897-A2CA-D5D4D755FF10}"/>
    <hyperlink ref="F121" r:id="rId89" xr:uid="{0D4FA6AF-4857-4317-AF6A-D1DAED396DC6}"/>
    <hyperlink ref="F123" r:id="rId90" xr:uid="{B36C6D48-3F9E-4607-8B0E-367EFFA51C7C}"/>
    <hyperlink ref="F124" r:id="rId91" xr:uid="{C9B11D3B-9064-46A6-B629-3E944EE7578A}"/>
    <hyperlink ref="F107" r:id="rId92" xr:uid="{0F77873B-CE44-4229-9E20-8159CAFC3DCD}"/>
    <hyperlink ref="F117" r:id="rId93" xr:uid="{A4F05A89-FA61-4DD7-B95A-CC81AE4B3BB8}"/>
    <hyperlink ref="F118" r:id="rId94" xr:uid="{F14C64B8-2322-4B62-9EC5-CD04349C85F5}"/>
    <hyperlink ref="F119" r:id="rId95" xr:uid="{CD1325E2-2CEE-4945-BA0A-F594474B5B60}"/>
    <hyperlink ref="F125" r:id="rId96" xr:uid="{95712948-0296-4239-9A81-B6AC48F7301D}"/>
    <hyperlink ref="F126" r:id="rId97" xr:uid="{FA7EA895-6980-41FB-95ED-8A073B603109}"/>
    <hyperlink ref="F128" r:id="rId98" xr:uid="{9C4AD3BD-5016-4B3E-A06E-B7585AD62A80}"/>
    <hyperlink ref="F127" r:id="rId99" xr:uid="{1655B3D5-EFFF-4C39-BB04-90781798C21B}"/>
    <hyperlink ref="F130" r:id="rId100" xr:uid="{C5D7BBC7-BF12-4AE0-A82F-0847168EA300}"/>
    <hyperlink ref="F131" r:id="rId101" xr:uid="{B790B786-23A0-4832-88D6-F317233D12CC}"/>
    <hyperlink ref="F132" r:id="rId102" xr:uid="{E5AF6D9F-D80D-434C-967D-54A7B07A8B20}"/>
    <hyperlink ref="F133" r:id="rId103" xr:uid="{B54DED57-517E-47BA-8C96-49F92AB3844E}"/>
    <hyperlink ref="F134" r:id="rId104" xr:uid="{C843B09E-DF2D-4520-9B7E-642B023FABF7}"/>
    <hyperlink ref="F135" r:id="rId105" xr:uid="{BDDF7CA6-29E2-4F89-96B1-F7A49CF5EAC7}"/>
    <hyperlink ref="F137" r:id="rId106" xr:uid="{0DFE3C9F-70A8-4F5F-8DCD-A7F572F864D6}"/>
    <hyperlink ref="F139" r:id="rId107" xr:uid="{63717123-FF22-4CCB-BCB3-E88DB83B3D5F}"/>
    <hyperlink ref="F140" r:id="rId108" xr:uid="{D2488267-4C79-4604-855C-6C978F97D430}"/>
    <hyperlink ref="F141" r:id="rId109" xr:uid="{CF07406A-695D-41BC-9C60-D6ACFF22D23A}"/>
    <hyperlink ref="F129" r:id="rId110" xr:uid="{196EC38A-F84D-4C5D-9374-8870751C2375}"/>
    <hyperlink ref="F136" r:id="rId111" xr:uid="{CD6C6E36-0F9D-486A-8921-23EBC1563AC7}"/>
    <hyperlink ref="F138" r:id="rId112" xr:uid="{A455EC21-2437-4A84-B333-C673AD2DF96C}"/>
    <hyperlink ref="F142" r:id="rId113" xr:uid="{1ED8060B-B782-48D3-BBC7-A3784647EFD9}"/>
    <hyperlink ref="F144" r:id="rId114" xr:uid="{2DB0D5AD-5A91-4481-A0AE-C4B3348347FE}"/>
    <hyperlink ref="F145" r:id="rId115" xr:uid="{9C520000-85CD-4B59-B93B-34D6ED027162}"/>
    <hyperlink ref="F148" r:id="rId116" xr:uid="{9ACAFBEB-75B6-49BF-8248-EB5762412ED3}"/>
    <hyperlink ref="F149" r:id="rId117" xr:uid="{8D69AFB1-D490-4619-AD05-019921AC32EE}"/>
    <hyperlink ref="F156" r:id="rId118" xr:uid="{ECB53BF1-2DC9-42A6-8550-16DAFCAA93DF}"/>
    <hyperlink ref="F143" r:id="rId119" xr:uid="{47B3D3A0-87B5-4AC5-9AD1-BDD231C017A1}"/>
    <hyperlink ref="F146" r:id="rId120" xr:uid="{6714A519-73E7-4E6A-BF42-87E626E1752E}"/>
    <hyperlink ref="F147" r:id="rId121" xr:uid="{D49C3ED4-B8E6-4E4A-AB1D-CF24AD78970B}"/>
    <hyperlink ref="F150" r:id="rId122" xr:uid="{17022057-1CFE-4501-B09D-2169F3BCC416}"/>
    <hyperlink ref="F151" r:id="rId123" xr:uid="{5B1BB097-CD69-4350-9127-8495FFCD62D0}"/>
    <hyperlink ref="F152" r:id="rId124" xr:uid="{82D8B9B5-3268-4781-8B78-E19DC0C65E62}"/>
    <hyperlink ref="F153" r:id="rId125" xr:uid="{134A1C1D-A30B-4566-8B66-AE8E21BFF08E}"/>
    <hyperlink ref="F155" r:id="rId126" xr:uid="{B5A65835-000C-4238-99FC-15D2A3BDCE91}"/>
    <hyperlink ref="F157" r:id="rId127" xr:uid="{1DB985B5-C3A0-4E1B-A23B-7E6A3EC2DEBD}"/>
    <hyperlink ref="F158" r:id="rId128" xr:uid="{50DFF693-D5D7-4FCA-B6D5-86D3F67DD451}"/>
    <hyperlink ref="F160" r:id="rId129" xr:uid="{4826302C-17D1-4BA7-A280-A4078C8F823C}"/>
    <hyperlink ref="F159" r:id="rId130" xr:uid="{0B4048FB-5D75-46A4-8E6E-F35D0E26C225}"/>
    <hyperlink ref="F162" r:id="rId131" xr:uid="{32863829-BE0B-40E3-88B3-E767324F122C}"/>
    <hyperlink ref="F163" r:id="rId132" xr:uid="{260326AB-5EF0-4D19-8FC2-F0616CF73812}"/>
    <hyperlink ref="F164" r:id="rId133" xr:uid="{A4F4A122-143A-4960-918B-18C256685AD7}"/>
    <hyperlink ref="F166" r:id="rId134" xr:uid="{78F2F42C-9CD9-4B2E-96E5-F14538C1F0DC}"/>
    <hyperlink ref="F167" r:id="rId135" xr:uid="{D6623234-D074-4082-A306-D951005536E3}"/>
    <hyperlink ref="F172" r:id="rId136" xr:uid="{529AB6D1-B078-4C4A-BEE6-5A68E83B0C70}"/>
    <hyperlink ref="F169" r:id="rId137" xr:uid="{5295C81E-4A02-4337-80EF-FA379A26E2EC}"/>
    <hyperlink ref="F170" r:id="rId138" xr:uid="{0734F5AE-16C3-4EF9-BE24-13F8F316196A}"/>
    <hyperlink ref="F171" r:id="rId139" xr:uid="{C40A3C6B-23D4-4FB8-9703-DB3DFD9EDF12}"/>
    <hyperlink ref="F173" r:id="rId140" xr:uid="{FA306EE2-169F-4F00-B97A-7B755373AF9E}"/>
    <hyperlink ref="F174" r:id="rId141" xr:uid="{245DB69D-85A9-4A2E-9C53-D156C84FB1C5}"/>
    <hyperlink ref="F175" r:id="rId142" xr:uid="{F5BF1B5E-50DF-425E-9BEA-A771236D7553}"/>
    <hyperlink ref="F176" r:id="rId143" xr:uid="{5ECDFE69-FF94-448E-8D56-D3FA4F3E2A03}"/>
    <hyperlink ref="F177" r:id="rId144" xr:uid="{C2D12E22-9C9E-4B8C-8A59-BC33C03EE93D}"/>
    <hyperlink ref="F182" r:id="rId145" xr:uid="{EE2D4AD1-5EB0-4625-BF4F-0C336E822C7E}"/>
    <hyperlink ref="F183" r:id="rId146" xr:uid="{6182214F-C9CE-43E7-9BF2-C0479C1BC9A9}"/>
    <hyperlink ref="F187" r:id="rId147" xr:uid="{3F4A06C0-6059-41C5-8DCB-A2ECEFF154DA}"/>
    <hyperlink ref="F190" r:id="rId148" xr:uid="{186FEC53-7004-4A12-9AD7-667DB7FA91E4}"/>
    <hyperlink ref="F179" r:id="rId149" xr:uid="{F7F077A5-B2EB-41A3-BA0B-E21C5658E323}"/>
    <hyperlink ref="F180" r:id="rId150" xr:uid="{41434E70-AA3A-48FA-A75B-B69026ED4AEF}"/>
    <hyperlink ref="F181" r:id="rId151" xr:uid="{288C126D-EEF1-473C-A55C-833DCDDEA8E7}"/>
    <hyperlink ref="F184" r:id="rId152" xr:uid="{71EAD437-9598-44C6-A580-AC69B9A54B22}"/>
    <hyperlink ref="F185" r:id="rId153" xr:uid="{5B5B480F-490F-4AA4-96B8-E7AC4C60464B}"/>
    <hyperlink ref="F186" r:id="rId154" xr:uid="{BA6AAEBC-9E51-4445-B13F-53BA6CBAE30B}"/>
    <hyperlink ref="F188" r:id="rId155" xr:uid="{48F5873C-4C33-41FD-AD00-3AEFD0EA82D4}"/>
    <hyperlink ref="F189" r:id="rId156" xr:uid="{2BADFE14-8CBB-4F4F-AA8D-09FE632F8E49}"/>
    <hyperlink ref="F191" r:id="rId157" xr:uid="{74AD041B-7F23-4664-B2EE-904F88ADC578}"/>
    <hyperlink ref="F192" r:id="rId158" xr:uid="{D16C52C3-5E20-4900-9F22-6DD79B0A9A38}"/>
    <hyperlink ref="F193" r:id="rId159" xr:uid="{43CA6680-F38B-4425-AA49-1D87E09A1579}"/>
    <hyperlink ref="F194" r:id="rId160" xr:uid="{743B2EC2-19AA-49B0-B2A1-54D672AE3A50}"/>
    <hyperlink ref="F196" r:id="rId161" xr:uid="{DD8658AA-779C-4370-8E58-304952B9829D}"/>
    <hyperlink ref="F205" r:id="rId162" xr:uid="{6D2868A8-CFED-4B10-9D83-0D85EDEE7417}"/>
    <hyperlink ref="F195" r:id="rId163" xr:uid="{F199627D-3C57-4AD8-9A23-05630741F78C}"/>
    <hyperlink ref="F197" r:id="rId164" xr:uid="{285C7813-C4E2-4495-8B74-E1C2380B6E85}"/>
    <hyperlink ref="F198" r:id="rId165" xr:uid="{9287579B-5E2E-42E7-946B-196B7E2F2D73}"/>
    <hyperlink ref="F199" r:id="rId166" xr:uid="{AD47D043-6B07-4DDE-89C6-A5FAA564851F}"/>
    <hyperlink ref="F200" r:id="rId167" xr:uid="{55EAE6CE-C596-4A8C-9BA0-B008EA330A97}"/>
    <hyperlink ref="F201" r:id="rId168" xr:uid="{41FE0CF0-4534-4121-998A-C6B450A0733D}"/>
    <hyperlink ref="F202" r:id="rId169" xr:uid="{6723AF4F-3E21-40F0-ADDE-C9291F55D40C}"/>
    <hyperlink ref="F203" r:id="rId170" xr:uid="{CC1D7E24-F56F-429C-84FE-D819C7326926}"/>
    <hyperlink ref="F204" r:id="rId171" xr:uid="{5673251A-D92C-4B05-8654-7BDD38177DF1}"/>
    <hyperlink ref="F206" r:id="rId172" xr:uid="{AA6403C4-92E4-4E9B-956B-12AB786DA048}"/>
    <hyperlink ref="F207" r:id="rId173" xr:uid="{18EF2625-C8D7-43D7-9B34-581815C7DD31}"/>
    <hyperlink ref="F208" r:id="rId174" xr:uid="{C44BA584-213A-4681-A88A-F70F875B4385}"/>
    <hyperlink ref="F209" r:id="rId175" xr:uid="{E527BA21-471B-4DF4-B706-29E41A3D5995}"/>
    <hyperlink ref="F210" r:id="rId176" xr:uid="{00B7BBDE-1FD2-48C3-9DC9-526EAFE49062}"/>
    <hyperlink ref="F217" r:id="rId177" xr:uid="{8AE3B6AD-22ED-4494-9C32-77BB688C0BB3}"/>
    <hyperlink ref="F224" r:id="rId178" xr:uid="{D405785D-CA0C-443B-9259-1498CE91225B}"/>
    <hyperlink ref="F225" r:id="rId179" xr:uid="{E4A2F1C5-D50A-4AB8-944D-D0D319A6CB97}"/>
    <hyperlink ref="F212" r:id="rId180" xr:uid="{51BB4218-AF56-45EB-92AF-B35B77DE3224}"/>
    <hyperlink ref="F213" r:id="rId181" xr:uid="{1C2095EB-544B-4900-A1C0-818CEB14693E}"/>
    <hyperlink ref="F214" r:id="rId182" xr:uid="{38078DD5-3A28-4D48-8D98-FE7118FBDD78}"/>
    <hyperlink ref="F215" r:id="rId183" xr:uid="{7EB35F6E-B561-40B0-ABF1-A4965F003434}"/>
    <hyperlink ref="F216" r:id="rId184" xr:uid="{AE3A4D7F-B574-4EB3-ADBC-5FE6249A434E}"/>
    <hyperlink ref="F218" r:id="rId185" xr:uid="{C62B18AA-8742-4AAE-BC0D-A5C0A7A7982B}"/>
    <hyperlink ref="F219" r:id="rId186" xr:uid="{1C9C9BAA-B512-4883-9E20-D2FABAD0D311}"/>
    <hyperlink ref="F220" r:id="rId187" xr:uid="{93374FD3-F195-4E51-BB1F-0D5D57F87AF5}"/>
    <hyperlink ref="F221" r:id="rId188" xr:uid="{D46F41D4-BFB1-4DD6-BD49-E7C575F7A0E9}"/>
    <hyperlink ref="F222" r:id="rId189" xr:uid="{4D91F2D2-DA21-4BC2-92E4-7B162EDF51FB}"/>
    <hyperlink ref="F223" r:id="rId190" xr:uid="{1D74AF59-1D31-45A0-8F3D-3063ABAB70EC}"/>
    <hyperlink ref="F226" r:id="rId191" xr:uid="{27ED6EDF-D542-4E39-9B22-07A36FA46561}"/>
    <hyperlink ref="F238" r:id="rId192" xr:uid="{D08BA426-988E-4412-8F09-0E9C850D37A5}"/>
    <hyperlink ref="F245" r:id="rId193" xr:uid="{98D31E85-0185-4182-BA92-7E5FEB420497}"/>
    <hyperlink ref="F228" r:id="rId194" xr:uid="{D9DF7E4B-A50D-4FD8-A447-0E6EA8E2D500}"/>
    <hyperlink ref="F229" r:id="rId195" xr:uid="{5C49FB93-B804-44B6-983E-6D88E2C3062D}"/>
    <hyperlink ref="F230" r:id="rId196" xr:uid="{1879AD47-8627-42BA-9A8A-6C91C8EC75BA}"/>
    <hyperlink ref="F231" r:id="rId197" xr:uid="{7C968B0F-668C-4473-AF37-2F4DC65E9618}"/>
    <hyperlink ref="F232" r:id="rId198" xr:uid="{B40DF953-998F-47A6-AA67-1C5E3A666E6A}"/>
    <hyperlink ref="F233" r:id="rId199" xr:uid="{DD7219C5-FDFD-4B02-9E63-ECF00442843D}"/>
    <hyperlink ref="F234" r:id="rId200" xr:uid="{9C28153D-9337-4EED-8CB1-A6408E1591F1}"/>
    <hyperlink ref="F235" r:id="rId201" xr:uid="{526AEB28-552E-4281-A0BA-9CF4B4D0A365}"/>
    <hyperlink ref="F236" r:id="rId202" xr:uid="{E10F5188-BB47-4156-9316-953B00D1993A}"/>
    <hyperlink ref="F237" r:id="rId203" xr:uid="{B9AD9B79-D33B-4668-9303-5F332110A169}"/>
    <hyperlink ref="F239" r:id="rId204" xr:uid="{B40D7D34-D469-42B9-BDC3-9BEC8657D47E}"/>
    <hyperlink ref="F240" r:id="rId205" xr:uid="{50135217-B8C0-4DB3-9F84-9A6A06E2493C}"/>
    <hyperlink ref="F242" r:id="rId206" xr:uid="{FD2EB4C2-DE7F-4598-A372-4F167B37AA29}"/>
    <hyperlink ref="F243" r:id="rId207" xr:uid="{957D5BEB-F426-4E17-8414-ADEAF5E7744C}"/>
    <hyperlink ref="F266" r:id="rId208" xr:uid="{28A090A3-B5A1-425B-9753-602281D5FE1E}"/>
    <hyperlink ref="F246" r:id="rId209" xr:uid="{34474E8D-CC71-48CA-A271-C79A52355A34}"/>
    <hyperlink ref="F247" r:id="rId210" xr:uid="{D6B8994F-A445-4105-BFC8-62B48C9DF654}"/>
    <hyperlink ref="F248" r:id="rId211" xr:uid="{0BC3C0C7-7E9F-4535-89BD-2D920C88D07B}"/>
    <hyperlink ref="F249" r:id="rId212" xr:uid="{B5BAE224-0B32-406C-8582-568A0D9091AD}"/>
    <hyperlink ref="F250" r:id="rId213" xr:uid="{CCC97D47-AC40-4D97-B81C-820D87D37916}"/>
    <hyperlink ref="F251" r:id="rId214" xr:uid="{CCBECCD9-1CC4-49B0-B07A-CC006F5ED9D0}"/>
    <hyperlink ref="F252" r:id="rId215" xr:uid="{C85C74F5-3723-49F6-AD1A-EE9F7156F57D}"/>
    <hyperlink ref="F253" r:id="rId216" xr:uid="{E98EE33A-F446-4399-B81E-26488C8E95BF}"/>
    <hyperlink ref="F254" r:id="rId217" xr:uid="{5B11A636-746B-456B-84C4-B78FBAB219C4}"/>
    <hyperlink ref="F255" r:id="rId218" xr:uid="{087B0165-B4FB-477F-B9C8-66860EF8869D}"/>
    <hyperlink ref="F256" r:id="rId219" xr:uid="{48E7D4A2-5305-4063-B649-8C7C58A6D49E}"/>
    <hyperlink ref="F257" r:id="rId220" xr:uid="{34414529-3E77-4102-B226-AF415B045222}"/>
    <hyperlink ref="F258" r:id="rId221" xr:uid="{0A03AD57-1887-47A2-A442-7772F0952599}"/>
    <hyperlink ref="F259" r:id="rId222" xr:uid="{27E03C92-3CA8-4821-8FE2-76606A116AD7}"/>
    <hyperlink ref="F260" r:id="rId223" xr:uid="{7BE10D22-43DF-4FD0-B648-C53B12942CE6}"/>
    <hyperlink ref="F261" r:id="rId224" xr:uid="{144B6F6D-13A1-498D-8DE6-560CC4644601}"/>
    <hyperlink ref="F262" r:id="rId225" xr:uid="{3085C99D-31CA-4245-B89F-E910680D95F2}"/>
    <hyperlink ref="F263" r:id="rId226" xr:uid="{BD75B2BA-F1E7-43CD-A505-C31FD1BE265F}"/>
    <hyperlink ref="F264" r:id="rId227" xr:uid="{4F8C00B0-786E-4410-9054-985D53003FAE}"/>
    <hyperlink ref="F265" r:id="rId228" xr:uid="{11B533A3-EC0D-4C64-95B8-620C6F7A9625}"/>
    <hyperlink ref="F274" r:id="rId229" xr:uid="{2B7FBBF2-FDAA-457D-9DFF-D180AA70B819}"/>
    <hyperlink ref="F269" r:id="rId230" xr:uid="{C3A8A53B-EDC3-491B-8629-67F2BD1C341B}"/>
    <hyperlink ref="F270" r:id="rId231" xr:uid="{31D66B4B-6C62-48B2-8419-736271A323AA}"/>
    <hyperlink ref="F271" r:id="rId232" xr:uid="{21D21DEE-E801-4F2B-A3B5-CA1939B6C098}"/>
    <hyperlink ref="F272" r:id="rId233" xr:uid="{BEDD80AE-D6B8-44F2-B720-60BEF370E555}"/>
    <hyperlink ref="F273" r:id="rId234" xr:uid="{95B5CAE1-4E72-4621-83BC-4A5858383B27}"/>
    <hyperlink ref="F275" r:id="rId235" xr:uid="{C577CC4E-03D2-4A9A-9886-FD84E9CEE174}"/>
    <hyperlink ref="F276" r:id="rId236" xr:uid="{5A00B0AE-F50A-4153-8BAA-B1A129E7A611}"/>
    <hyperlink ref="F277" r:id="rId237" xr:uid="{494A8265-39C1-4EB1-B931-9E9F962461DE}"/>
    <hyperlink ref="F278" r:id="rId238" xr:uid="{4329A26F-1D25-40AF-AC71-E1FDDAECF06A}"/>
    <hyperlink ref="F281" r:id="rId239" xr:uid="{98A94E0B-82FA-4743-BEAF-7BB4CA084F83}"/>
    <hyperlink ref="F280" r:id="rId240" xr:uid="{C406DDAB-A153-4763-8C92-C2AD57024B7B}"/>
    <hyperlink ref="F282" r:id="rId241" xr:uid="{53159094-F187-41F5-9256-FA77A21653A4}"/>
    <hyperlink ref="F283" r:id="rId242" xr:uid="{C930B303-22EC-4DE9-87E3-D02AEA43F4F6}"/>
    <hyperlink ref="F285" r:id="rId243" xr:uid="{CBA70831-2406-4754-8312-66C176E423F7}"/>
    <hyperlink ref="F289" r:id="rId244" xr:uid="{A5810EA0-F55A-4D1A-A44B-EFAFD342FB12}"/>
    <hyperlink ref="F286" r:id="rId245" xr:uid="{9F57CA82-682F-4F34-AC67-4124C799CD99}"/>
    <hyperlink ref="F287" r:id="rId246" xr:uid="{2810B0B0-A54C-417A-956D-4F9BFA67ABC5}"/>
    <hyperlink ref="F288" r:id="rId247" xr:uid="{44E968DA-5C06-4CF8-AB5D-DA23FC337FE6}"/>
    <hyperlink ref="F290" r:id="rId248" xr:uid="{4D3614ED-0700-4E8E-B3F5-63895C1C390B}"/>
    <hyperlink ref="F291" r:id="rId249" xr:uid="{FC987F69-5C98-4E1B-8EF3-B794697BB6BB}"/>
    <hyperlink ref="F292" r:id="rId250" xr:uid="{9A729842-E37D-42CE-8438-637385D1C260}"/>
    <hyperlink ref="F293" r:id="rId251" xr:uid="{8BE55BD4-BCCA-47E8-8A79-57D8A530F21C}"/>
    <hyperlink ref="F294" r:id="rId252" xr:uid="{EB6A45E5-B01B-4690-8D05-0B1DA29DECEF}"/>
    <hyperlink ref="F296" r:id="rId253" xr:uid="{9D8E813B-65EE-4021-A136-B29FE7B2D2EC}"/>
    <hyperlink ref="F297" r:id="rId254" xr:uid="{1E18618F-C7BA-4D30-8648-9AB5B29A64D7}"/>
    <hyperlink ref="F298" r:id="rId255" xr:uid="{51007E15-5224-47B8-B77B-FA9ACA2CAD85}"/>
    <hyperlink ref="F302" r:id="rId256" xr:uid="{84450DC6-D538-4912-911E-89F5D42F5FEF}"/>
    <hyperlink ref="F300" r:id="rId257" xr:uid="{453C7050-1B2B-4987-916B-33A9F82D3CAE}"/>
    <hyperlink ref="F303" r:id="rId258" xr:uid="{7A5B7DFA-EAFB-4D90-A356-BC72D9AEDAE5}"/>
    <hyperlink ref="F304" r:id="rId259" xr:uid="{52A8DD01-EDB9-4080-9BD6-DB8D83470009}"/>
    <hyperlink ref="F305" r:id="rId260" xr:uid="{E101A732-83C6-49BF-8520-4C871BD1BFFB}"/>
    <hyperlink ref="F306" r:id="rId261" xr:uid="{131A7C43-0994-47FB-A456-6982FC68207A}"/>
    <hyperlink ref="F307" r:id="rId262" xr:uid="{A1057DFB-F525-4C1D-A642-38C98BA31E86}"/>
    <hyperlink ref="F308" r:id="rId263" xr:uid="{59A94C3D-10EF-400D-8633-2569788A39CC}"/>
    <hyperlink ref="F311" r:id="rId264" xr:uid="{135BDDAA-D61F-41AF-83D3-AF116FC38FA8}"/>
    <hyperlink ref="F312" r:id="rId265" xr:uid="{132AFA9E-27B8-4929-8836-821AB987E8A5}"/>
    <hyperlink ref="F314" r:id="rId266" xr:uid="{A646AEE9-70E6-4D07-B83F-9E81C583E855}"/>
    <hyperlink ref="F315" r:id="rId267" xr:uid="{E9F78376-BEA3-45B9-9C92-E2F458BBC488}"/>
    <hyperlink ref="F317" r:id="rId268" xr:uid="{B5874CB2-9A25-4409-B1D2-AC54C548319E}"/>
    <hyperlink ref="F318" r:id="rId269" xr:uid="{6657B644-5C62-4838-A980-FD52A636F351}"/>
    <hyperlink ref="F319" r:id="rId270" xr:uid="{187DD7D0-A15A-4D8A-A505-A4B371DA3357}"/>
    <hyperlink ref="F320" r:id="rId271" xr:uid="{F7B601A1-8CC5-49CB-86AF-A2C1868B376D}"/>
    <hyperlink ref="F325" r:id="rId272" xr:uid="{DF421C51-897C-4391-9719-5EFBFBF73E28}"/>
    <hyperlink ref="F326" r:id="rId273" xr:uid="{18A58E67-857C-407B-8856-36B6709F43BD}"/>
    <hyperlink ref="F322" r:id="rId274" xr:uid="{0DFD9772-AC0D-4EBD-998E-8588CD9F3E78}"/>
    <hyperlink ref="F323" r:id="rId275" xr:uid="{85B055E9-66EF-4A65-ABD7-8C4CE490D3AA}"/>
    <hyperlink ref="F324" r:id="rId276" xr:uid="{731D5458-062A-4CD0-AF2D-5490F96E9650}"/>
    <hyperlink ref="F327" r:id="rId277" xr:uid="{0029F220-F327-4B52-8B69-C5F9CEE13E87}"/>
    <hyperlink ref="F329" r:id="rId278" xr:uid="{60CE6F87-61AD-4A19-8CF2-7DE1F608B492}"/>
    <hyperlink ref="F330" r:id="rId279" xr:uid="{6DA4A0E1-B067-4E62-871F-5D3DF7233240}"/>
    <hyperlink ref="F331" r:id="rId280" xr:uid="{4E368BA3-0C22-4C86-A367-E1B7CC651E68}"/>
    <hyperlink ref="F332" r:id="rId281" xr:uid="{53549253-AF2A-45DC-98FA-A1FF12ABEE1E}"/>
    <hyperlink ref="F333" r:id="rId282" xr:uid="{CD3B07BE-5B40-4EAD-81D8-71436ACAB9E4}"/>
    <hyperlink ref="F334" r:id="rId283" xr:uid="{17C30FC0-8066-4A7E-B9FD-57F1334B1851}"/>
    <hyperlink ref="F335" r:id="rId284" xr:uid="{11B3EBD1-4BEC-4B49-8B72-9D3B4D9B06C0}"/>
    <hyperlink ref="F336" r:id="rId285" xr:uid="{CFD556DA-321B-4EE3-89A5-8F010F0C711C}"/>
    <hyperlink ref="F337" r:id="rId286" xr:uid="{0CD7B5B5-F17B-4978-97EE-086E1285F2C3}"/>
    <hyperlink ref="F338" r:id="rId287" xr:uid="{4E05AC91-71AD-450C-9568-55EF0CC8613A}"/>
    <hyperlink ref="F341" r:id="rId288" xr:uid="{0CE91B84-DF39-4904-B15D-D1BC49965660}"/>
    <hyperlink ref="F343" r:id="rId289" xr:uid="{3BE9FA3C-9138-4C22-80E4-D4EB6DF83C91}"/>
    <hyperlink ref="F344" r:id="rId290" xr:uid="{8E3B6AC8-3F9C-4430-BC75-35E149529B12}"/>
    <hyperlink ref="F349" r:id="rId291" xr:uid="{D7F38BD5-70EB-42DC-904F-63631154405C}"/>
    <hyperlink ref="F354" r:id="rId292" xr:uid="{7E88DE8A-211E-47CB-81C4-F28C7C079092}"/>
    <hyperlink ref="F351" r:id="rId293" xr:uid="{941EFE01-B34E-49EE-BB53-66C73DCF0160}"/>
    <hyperlink ref="F352" r:id="rId294" xr:uid="{A3460576-5038-47DA-87CE-02235510AE0C}"/>
    <hyperlink ref="F353" r:id="rId295" xr:uid="{EA385064-C394-4987-847B-2194BAAD8A31}"/>
    <hyperlink ref="F356" r:id="rId296" xr:uid="{FEDC6986-A088-4ED8-83A1-C8E61D148ABE}"/>
    <hyperlink ref="F357" r:id="rId297" xr:uid="{8AD4FD6A-1657-4932-BCC7-917A0D3E8DE2}"/>
    <hyperlink ref="F358" r:id="rId298" xr:uid="{75CA85DD-1AC9-4149-A48F-6CF884C6BABF}"/>
    <hyperlink ref="F359" r:id="rId299" xr:uid="{1A57AB1E-C630-4AA8-8717-A271CAE6E303}"/>
    <hyperlink ref="F361" r:id="rId300" xr:uid="{7B93BB29-6A3E-4827-8D82-9D55D2F27A63}"/>
    <hyperlink ref="F362" r:id="rId301" xr:uid="{2951B647-407C-4243-B9E1-0DD7CEE69D03}"/>
    <hyperlink ref="F363" r:id="rId302" xr:uid="{333F43C4-26D7-45D8-BEC1-11A21722020C}"/>
    <hyperlink ref="F364" r:id="rId303" xr:uid="{BE872D8B-29B1-4F42-AD67-5E2A20B7EE72}"/>
    <hyperlink ref="F366" r:id="rId304" xr:uid="{E0D81862-506C-4820-8191-7D2D858A326E}"/>
    <hyperlink ref="F367" r:id="rId305" xr:uid="{1F400589-DF4D-499B-919A-A483795E4673}"/>
    <hyperlink ref="F372" r:id="rId306" xr:uid="{A3D97E23-E780-4679-8B35-E57E1D7DBB8F}"/>
    <hyperlink ref="F45" r:id="rId307" xr:uid="{393FF056-7316-4E6A-8148-B3E8FE113221}"/>
    <hyperlink ref="F122" r:id="rId308" xr:uid="{CDAABF53-12A0-4477-B4E4-EC4F86829F21}"/>
    <hyperlink ref="F154" r:id="rId309" xr:uid="{864C3BC4-B848-4BC3-AA31-F9F9CCC97814}"/>
    <hyperlink ref="F161" r:id="rId310" xr:uid="{447019DE-F413-4CBD-B369-865B1655D89E}"/>
    <hyperlink ref="F165" r:id="rId311" xr:uid="{0240144B-B717-4FC1-8C04-8A37508F359A}"/>
    <hyperlink ref="F241" r:id="rId312" xr:uid="{16B5CF54-ADB6-4CD9-A78F-A599CBA299FA}"/>
    <hyperlink ref="F244" r:id="rId313" xr:uid="{AF8B29E5-F950-47A2-B4BA-3D9E8547F88F}"/>
    <hyperlink ref="F301" r:id="rId314" xr:uid="{E2F55DD1-A7B8-4C62-A783-8F3460DB8807}"/>
    <hyperlink ref="F310" r:id="rId315" xr:uid="{6BB9C8D0-3DFF-4B80-B6C2-A9387367C6FD}"/>
    <hyperlink ref="F309" r:id="rId316" xr:uid="{337205D8-69C2-4669-BEEA-47FE241D24CE}"/>
    <hyperlink ref="F339" r:id="rId317" xr:uid="{852BC654-DE74-4D00-A2CF-759A76AA4C69}"/>
    <hyperlink ref="F342" r:id="rId318" xr:uid="{A1A68B62-8C07-4362-BD34-ECDBA1DF4785}"/>
    <hyperlink ref="F350" r:id="rId319" xr:uid="{A88A5573-9BD7-4C2C-B805-C324A9061B69}"/>
    <hyperlink ref="F355" r:id="rId320" xr:uid="{1BC030F3-0CCB-4F58-8F46-5E03277BB526}"/>
    <hyperlink ref="F360" r:id="rId321" xr:uid="{C6521B9A-D2A1-41C2-B282-AF228F2CD8FD}"/>
    <hyperlink ref="F371" r:id="rId322" xr:uid="{CB221F1A-66AF-43CA-88D4-B75D508E2575}"/>
    <hyperlink ref="F374" r:id="rId323" xr:uid="{CE77F57F-EE36-4495-8491-3A14A2534DA6}"/>
    <hyperlink ref="F375" r:id="rId324" xr:uid="{3C0EADC9-9910-4485-9708-78A1F284E378}"/>
    <hyperlink ref="F376" r:id="rId325" xr:uid="{BE368599-2DBB-4B0C-831D-CBD9098EDFDA}"/>
    <hyperlink ref="F377" r:id="rId326" xr:uid="{365BDAB1-735C-49D7-B713-21254EBEFCDC}"/>
    <hyperlink ref="F379" r:id="rId327" xr:uid="{07327D13-F987-42FE-858A-B4239A5636DA}"/>
    <hyperlink ref="F380" r:id="rId328" xr:uid="{051108C2-3C9A-4AB0-AA92-15F2E0A7D0ED}"/>
    <hyperlink ref="F382" r:id="rId329" xr:uid="{8A6AFAC7-A45D-431E-AF36-43E26D701D8F}"/>
    <hyperlink ref="F383" r:id="rId330" xr:uid="{F8C46EBD-211D-4EB8-8FED-2D07C6DD583C}"/>
    <hyperlink ref="F384" r:id="rId331" xr:uid="{E60B0B53-F0E0-492B-A01B-3E448500B9D8}"/>
    <hyperlink ref="F385" r:id="rId332" xr:uid="{12B5709E-4CD3-4490-89DA-885B83402B37}"/>
    <hyperlink ref="F387" r:id="rId333" xr:uid="{AB9BF60C-E348-4A22-8B8C-E18E736891A4}"/>
    <hyperlink ref="F388" r:id="rId334" xr:uid="{7A59A544-25E6-4D40-BB7B-38303C6FD63A}"/>
    <hyperlink ref="F398" r:id="rId335" xr:uid="{6B198512-C3EC-4B1F-9E7A-AB22346EA0F1}"/>
    <hyperlink ref="F391" r:id="rId336" xr:uid="{349E026B-99EE-467B-94EF-AA130ECFB0B5}"/>
    <hyperlink ref="F395" r:id="rId337" xr:uid="{14FE81BB-FF6C-46CD-8BB6-01AE778AE74A}"/>
    <hyperlink ref="F396" r:id="rId338" xr:uid="{58EE6213-FF78-41FC-AC0A-9D606E02034E}"/>
    <hyperlink ref="F400" r:id="rId339" xr:uid="{971DE020-BEEE-496A-9519-D85E3C1D7DDF}"/>
    <hyperlink ref="F402" r:id="rId340" xr:uid="{2B897888-2FAB-4DC6-BC27-462380F6BC7D}"/>
    <hyperlink ref="F403" r:id="rId341" xr:uid="{1E1357FF-A7E6-404E-B31D-0E3502B3EC59}"/>
    <hyperlink ref="F404" r:id="rId342" xr:uid="{AAACF44A-1033-4C77-A7E9-EBF03E1311BE}"/>
    <hyperlink ref="F405" r:id="rId343" xr:uid="{95499FE7-F7AA-4CBA-8BF2-30650F63F8F0}"/>
    <hyperlink ref="F390" r:id="rId344" xr:uid="{8CB6AEEB-B2B0-4E0D-B907-725E74F133D5}"/>
    <hyperlink ref="F392" r:id="rId345" xr:uid="{7E981B79-D92F-4F94-B08C-D19A7493460C}"/>
    <hyperlink ref="F393" r:id="rId346" xr:uid="{2F54628B-81B9-4315-8E7E-F9D4ECD8DFF6}"/>
    <hyperlink ref="F394" r:id="rId347" xr:uid="{E39ADD49-90EA-477F-8D3C-7B0DA93F2E0B}"/>
    <hyperlink ref="F397" r:id="rId348" xr:uid="{4F43ED3D-0EC5-4011-A584-BEF64DCD0A4C}"/>
    <hyperlink ref="F399" r:id="rId349" xr:uid="{55F5BE5D-56FA-41FB-9030-D4900BCB3E2C}"/>
    <hyperlink ref="F401" r:id="rId350" xr:uid="{F361C4F7-BB04-4661-8C71-A8A2B9214ACC}"/>
    <hyperlink ref="F408" r:id="rId351" xr:uid="{F147DD4D-A32D-4E30-91C0-E29205F4E1BA}"/>
    <hyperlink ref="F411" r:id="rId352" xr:uid="{5BE360B2-9402-4747-A9C0-D45D5F1C56EA}"/>
    <hyperlink ref="F415" r:id="rId353" xr:uid="{4C7C59B0-62DD-48BC-8B96-BC20CCEB8DEC}"/>
    <hyperlink ref="F406" r:id="rId354" xr:uid="{2D3115DD-8AA8-480C-BA34-AF80D942A6A3}"/>
    <hyperlink ref="F407" r:id="rId355" xr:uid="{61ECAE86-A206-4DA9-9A1D-C8467B22B5C8}"/>
    <hyperlink ref="F409" r:id="rId356" xr:uid="{724852A9-AD95-4422-A8A7-A1FC394547E6}"/>
    <hyperlink ref="F410" r:id="rId357" xr:uid="{0D27A9DE-98B5-49EA-BC80-5F78198562EF}"/>
    <hyperlink ref="F412" r:id="rId358" xr:uid="{7BF0F7C6-08C4-425C-B4A0-D062F2818FD2}"/>
    <hyperlink ref="F413" r:id="rId359" xr:uid="{50AEF6DA-E4ED-4CF3-94CE-D7F64680BFB1}"/>
    <hyperlink ref="F414" r:id="rId360" xr:uid="{C690EB6B-206A-413F-8AF6-FD5E69610DAF}"/>
    <hyperlink ref="F416" r:id="rId361" xr:uid="{1745A0DD-D40D-4C81-ACAA-0D1FACC85B75}"/>
    <hyperlink ref="F417" r:id="rId362" xr:uid="{2862E205-4882-412D-A582-2E2C0877B711}"/>
    <hyperlink ref="F419" r:id="rId363" xr:uid="{A133886C-DA01-41C9-8097-BEBC94451AB5}"/>
    <hyperlink ref="F420" r:id="rId364" xr:uid="{55EBE29B-060B-479B-AA43-5E78C7F1928C}"/>
    <hyperlink ref="F421" r:id="rId365" xr:uid="{5B398ABE-7350-4EAD-A256-EF7D7440F34A}"/>
    <hyperlink ref="F422" r:id="rId366" xr:uid="{7C1F9108-513D-4CE5-9E91-C7B3B9D26BC7}"/>
    <hyperlink ref="F423" r:id="rId367" xr:uid="{930BA32C-5A31-4D39-A9DB-586C210D4942}"/>
    <hyperlink ref="F424" r:id="rId368" xr:uid="{124FF517-4339-4A0D-ADEF-9C883777C542}"/>
    <hyperlink ref="F425" r:id="rId369" xr:uid="{4703332F-D01F-47A0-B1E4-F79BC6D02406}"/>
    <hyperlink ref="F426" r:id="rId370" xr:uid="{4EE93B21-56DE-420E-A1DF-DBC519A83E96}"/>
    <hyperlink ref="F427" r:id="rId371" xr:uid="{E969ADFC-3EEE-46D0-A024-0C95912FCBA2}"/>
    <hyperlink ref="F428" r:id="rId372" xr:uid="{D2A5F8F9-881F-4BCD-8633-A29AB3E02C49}"/>
    <hyperlink ref="F429" r:id="rId373" xr:uid="{2482359B-F9AD-4269-95C0-F69676B56365}"/>
    <hyperlink ref="F430" r:id="rId374" xr:uid="{695E3E71-AD4F-41F4-8FE7-1E1E4275927C}"/>
    <hyperlink ref="F433" r:id="rId375" xr:uid="{F9F8EFA0-1C9E-4931-8DB8-88017C3A7A6A}"/>
    <hyperlink ref="F439" r:id="rId376" xr:uid="{3FDFA186-D4D1-4620-8082-DD2FE732967C}"/>
    <hyperlink ref="F431" r:id="rId377" xr:uid="{818760CD-6C49-4EA8-8C46-2126E0ADBC3B}"/>
    <hyperlink ref="F432" r:id="rId378" xr:uid="{3730438F-4B6A-4DD6-A7FC-A79980499F1F}"/>
    <hyperlink ref="F434" r:id="rId379" xr:uid="{D7888AF9-8FE4-48B3-9844-1D622994C40F}"/>
    <hyperlink ref="F437" r:id="rId380" xr:uid="{CC97768B-AE38-4A7C-B093-AD33DF5A2C12}"/>
    <hyperlink ref="F440" r:id="rId381" xr:uid="{605B9CF3-DBAF-4BA6-A829-5CA186166BE6}"/>
    <hyperlink ref="F435" r:id="rId382" xr:uid="{CB7B4944-C508-4A10-96F3-300B7811D8C4}"/>
    <hyperlink ref="F438" r:id="rId383" xr:uid="{6195DDB2-20AD-4593-80F7-8B0C4E00EE2F}"/>
    <hyperlink ref="F442" r:id="rId384" xr:uid="{35B2BB20-555A-47CC-99E4-EFC48421DBE2}"/>
    <hyperlink ref="F443" r:id="rId385" xr:uid="{B534A0E1-E873-44CA-92B9-D9219871BFAC}"/>
    <hyperlink ref="F444" r:id="rId386" xr:uid="{26824B2B-B50E-4860-B280-ADE2EDEC89CA}"/>
    <hyperlink ref="F445" r:id="rId387" xr:uid="{EAA86A70-2C9B-42DF-A6E2-BFA10AC630C4}"/>
    <hyperlink ref="F447" r:id="rId388" xr:uid="{0F621058-C5D4-4212-B77B-B73887C68B57}"/>
    <hyperlink ref="F448" r:id="rId389" xr:uid="{D1A700E7-54A6-4497-9930-92F6F888903D}"/>
    <hyperlink ref="F458" r:id="rId390" xr:uid="{AD15250D-A8E4-4909-ABC7-E7C96B393D40}"/>
    <hyperlink ref="F463" r:id="rId391" xr:uid="{F52196C1-0689-4BEB-8BFE-E99533412ABD}"/>
    <hyperlink ref="F450" r:id="rId392" xr:uid="{5F765CD3-43CE-414C-94DC-416677277AD9}"/>
    <hyperlink ref="F452" r:id="rId393" xr:uid="{56A55461-6937-47F6-9ED3-362AF0DCC844}"/>
    <hyperlink ref="F454" r:id="rId394" xr:uid="{3B8B2D11-9A31-4741-96D4-6ADCD79E0FAC}"/>
    <hyperlink ref="F455" r:id="rId395" xr:uid="{C79FA008-3A69-42EA-A760-583ECB4B7098}"/>
    <hyperlink ref="F456" r:id="rId396" xr:uid="{49CA3CC6-A2FE-4CFB-AB35-FB5E304A6632}"/>
    <hyperlink ref="F457" r:id="rId397" xr:uid="{4A96A194-6B2F-48E3-A5CE-514A260993E3}"/>
    <hyperlink ref="F459" r:id="rId398" xr:uid="{866B4432-451E-493F-AF1D-35F5C427CDD8}"/>
    <hyperlink ref="F460" r:id="rId399" xr:uid="{DE070377-9B33-49E6-96BD-AA2EE741DA14}"/>
    <hyperlink ref="F461" r:id="rId400" xr:uid="{C5B6FDCE-C4BF-46E5-810B-CA090BC85697}"/>
    <hyperlink ref="F451" r:id="rId401" xr:uid="{522D73B3-04D2-4615-ACAB-3D40C1BDE719}"/>
    <hyperlink ref="F453" r:id="rId402" xr:uid="{33204D97-409D-4CA2-8446-2A6DC4FA34B0}"/>
    <hyperlink ref="F462" r:id="rId403" xr:uid="{5C95E65A-0BC2-435E-9D3E-081421E11939}"/>
    <hyperlink ref="F466" r:id="rId404" xr:uid="{55E7FF96-D690-4CBB-92B2-706C45CFB4E3}"/>
    <hyperlink ref="F465" r:id="rId405" xr:uid="{42F3F0FA-D20B-40AC-B1AE-D583A3B8E71A}"/>
    <hyperlink ref="F471" r:id="rId406" xr:uid="{F91FAA05-9BDA-4523-A190-9317116CD872}"/>
    <hyperlink ref="F470" r:id="rId407" xr:uid="{3341325C-4111-4E82-B45B-D3E6D2A8A8BE}"/>
    <hyperlink ref="F472" r:id="rId408" xr:uid="{62B1F057-84F2-4F45-A929-FB6E53F01727}"/>
    <hyperlink ref="F474" r:id="rId409" xr:uid="{1C3C7D53-BD9C-4617-9500-1B55C9A60957}"/>
    <hyperlink ref="F478" r:id="rId410" xr:uid="{19D08792-8575-4EC5-B55E-E80DD5A509A2}"/>
    <hyperlink ref="F487" r:id="rId411" xr:uid="{0441C400-FBD5-4D3D-8354-297FBE474443}"/>
    <hyperlink ref="F464" r:id="rId412" xr:uid="{5915D18C-51F0-4B02-A0BB-64074CFFE1D6}"/>
    <hyperlink ref="F467" r:id="rId413" xr:uid="{F28A6E67-5345-4160-8B1B-32ECC19D0CDC}"/>
    <hyperlink ref="F473" r:id="rId414" xr:uid="{71EFCDE2-052D-407A-AD30-8DF1E429CF76}"/>
    <hyperlink ref="F476" r:id="rId415" xr:uid="{F8D6CAEF-A32F-4ED8-A2FB-B069B5B33794}"/>
    <hyperlink ref="F475" r:id="rId416" xr:uid="{54149544-6A99-4D52-BB40-4A61EBC82F64}"/>
    <hyperlink ref="F477" r:id="rId417" xr:uid="{C80222D3-E0D8-4D3C-BE02-66E3432FDC1C}"/>
    <hyperlink ref="F482" r:id="rId418" xr:uid="{07EF54BC-6E9C-4F0B-ADF7-C75E1EE6D8E9}"/>
    <hyperlink ref="F484" r:id="rId419" xr:uid="{02677503-9A4A-40CE-94E1-D795C817E018}"/>
    <hyperlink ref="F485" r:id="rId420" xr:uid="{7B280AF4-853A-4D1A-8058-787880BC816B}"/>
    <hyperlink ref="F486" r:id="rId421" xr:uid="{D178BB24-2A33-4809-B524-9A983C0B4620}"/>
    <hyperlink ref="F469" r:id="rId422" xr:uid="{4EB55715-7ACB-4B02-B656-6D74D8E982CC}"/>
    <hyperlink ref="F479" r:id="rId423" xr:uid="{B70A297B-8CB1-4636-9544-CB0E627CE65A}"/>
    <hyperlink ref="F480" r:id="rId424" xr:uid="{2F49DB55-F2B3-49FD-B62A-8349B58A99A6}"/>
    <hyperlink ref="F481" r:id="rId425" xr:uid="{AA89399E-7331-4192-9DBE-2D60ACCBB28C}"/>
    <hyperlink ref="F483" r:id="rId426" xr:uid="{C41A4406-66A9-4DF5-ACD4-FD2171C81BB9}"/>
    <hyperlink ref="F488" r:id="rId427" xr:uid="{CF3E76E6-8F39-4193-8CD4-C4F9789E6BFF}"/>
    <hyperlink ref="F489" r:id="rId428" xr:uid="{6DDE80E8-6E89-482C-9C96-4344C13A909A}"/>
    <hyperlink ref="F490" r:id="rId429" xr:uid="{9338B1D5-5557-43F9-941F-7B206D01D266}"/>
    <hyperlink ref="F492" r:id="rId430" xr:uid="{D533A858-1C62-4DF2-8E25-56320AA01FA5}"/>
    <hyperlink ref="F493" r:id="rId431" xr:uid="{97428890-06BC-4E5D-A42D-42250C067719}"/>
    <hyperlink ref="F494" r:id="rId432" xr:uid="{EE73D701-94E7-4754-BB0F-44F184B9AC59}"/>
    <hyperlink ref="F505" r:id="rId433" xr:uid="{6B139EEA-A01A-4153-9F1D-0FB71F73F1D8}"/>
    <hyperlink ref="F507" r:id="rId434" xr:uid="{5CC15B20-6D9A-4DB0-9E57-0EC1CB8441CD}"/>
    <hyperlink ref="F506" r:id="rId435" xr:uid="{D370B9E8-890E-4091-B3BE-CACF39850577}"/>
    <hyperlink ref="F511" r:id="rId436" xr:uid="{911D639D-D2DD-464A-ACC4-69207DC7ECED}"/>
    <hyperlink ref="F510" r:id="rId437" xr:uid="{4AFF6198-965A-471A-9BAB-65EEF1161DCA}"/>
    <hyperlink ref="F502" r:id="rId438" xr:uid="{A8FA119B-DAEF-4E5B-9467-7AFF72F16987}"/>
    <hyperlink ref="F503" r:id="rId439" xr:uid="{A4355A2E-4F88-4BE1-A0FA-AC6995B37F29}"/>
    <hyperlink ref="F504" r:id="rId440" xr:uid="{2698CB96-7AAD-44CF-9D72-F77A29F24B7E}"/>
    <hyperlink ref="F508" r:id="rId441" xr:uid="{44CE9F1A-D0FF-4E6D-9BE5-605CFC559731}"/>
    <hyperlink ref="F509" r:id="rId442" xr:uid="{1CA18783-6781-40BF-9DA6-3C51502DDC74}"/>
    <hyperlink ref="F496" r:id="rId443" xr:uid="{9E55B853-63EA-4D8D-A00D-C398F179DEB2}"/>
    <hyperlink ref="F497" r:id="rId444" xr:uid="{DEDF77AE-A45D-4371-A911-F531252473EF}"/>
    <hyperlink ref="F498" r:id="rId445" xr:uid="{806A5E1D-1DF9-4E4D-BB8E-C96B73E9F105}"/>
    <hyperlink ref="F499" r:id="rId446" xr:uid="{43B49E8F-188A-416E-B8BC-BD8A4153C46E}"/>
    <hyperlink ref="F500" r:id="rId447" xr:uid="{5802A614-80AC-4DAB-8D25-AA98DC6C9610}"/>
    <hyperlink ref="F501" r:id="rId448" xr:uid="{A824F849-1CAD-4053-805B-061FF35E52B2}"/>
    <hyperlink ref="F513" r:id="rId449" xr:uid="{ACC36D69-EAFB-4A69-AB3F-90DEBC6FCBB8}"/>
    <hyperlink ref="F514" r:id="rId450" xr:uid="{3DE51F52-4CDB-4EAD-9432-F87715BEE33F}"/>
    <hyperlink ref="F515" r:id="rId451" xr:uid="{9FAF7353-1722-4A73-AFC9-65330E32153E}"/>
    <hyperlink ref="F518" r:id="rId452" xr:uid="{B8107A33-A578-42A2-9C0B-7813B0E054A0}"/>
    <hyperlink ref="F519" r:id="rId453" xr:uid="{CEC68B2E-B963-4DCB-ACEE-B6F47DE54C17}"/>
    <hyperlink ref="F520" r:id="rId454" xr:uid="{DF449810-C088-4B8C-9AB1-364EF05CDF2C}"/>
    <hyperlink ref="F521" r:id="rId455" xr:uid="{08D69D1C-6233-41F0-BF44-4FE19BE76BE8}"/>
    <hyperlink ref="F522" r:id="rId456" xr:uid="{4FEAE027-940F-474B-AAB2-00BD8F4250A2}"/>
    <hyperlink ref="F524" r:id="rId457" xr:uid="{BE0BB34B-3CBB-4FE9-B5F2-7247A06C5B11}"/>
    <hyperlink ref="F527" r:id="rId458" xr:uid="{B76C3BE6-092F-4BC9-B3F4-B1D244B5459F}"/>
    <hyperlink ref="F528" r:id="rId459" xr:uid="{C2F98610-4239-41AE-9F25-0F2A305E1CF9}"/>
    <hyperlink ref="F531" r:id="rId460" xr:uid="{B724FD56-3623-4CC7-9F2F-C1F7557E32E0}"/>
    <hyperlink ref="F532" r:id="rId461" xr:uid="{8923B5EB-1B49-4ECE-956B-C103CEA33CA1}"/>
    <hyperlink ref="F533" r:id="rId462" xr:uid="{31C8F511-7CDD-439F-B965-F0B2FA9AFFBC}"/>
    <hyperlink ref="F534" r:id="rId463" xr:uid="{C28108DB-BD81-477B-80F5-3DE3220E9979}"/>
    <hyperlink ref="F535" r:id="rId464" xr:uid="{2BA6FC7D-8E86-404D-AB93-B796740DA057}"/>
    <hyperlink ref="F536" r:id="rId465" xr:uid="{44A6D7F2-9B95-479E-84AC-DF79EAE51885}"/>
    <hyperlink ref="F516" r:id="rId466" xr:uid="{22DE22E6-1269-4897-8AB3-6A6DF0FE5C5F}"/>
    <hyperlink ref="F517" r:id="rId467" xr:uid="{5EB786F1-7359-4589-B6D2-22F2A4120D1F}"/>
    <hyperlink ref="F523" r:id="rId468" xr:uid="{19160107-2EB7-4E01-B25F-3E12AD248A35}"/>
    <hyperlink ref="F525" r:id="rId469" xr:uid="{AB549689-06D8-4633-B40E-AF3900866E8D}"/>
    <hyperlink ref="F526" r:id="rId470" xr:uid="{974A2564-7E23-4FAA-B214-B2D817783691}"/>
    <hyperlink ref="F529" r:id="rId471" xr:uid="{F7955323-5A1D-4BD5-8980-25AF48B022FF}"/>
    <hyperlink ref="F530" r:id="rId472" xr:uid="{6A637CC0-725F-435C-9176-91A0A5DE218C}"/>
    <hyperlink ref="F512" r:id="rId473" xr:uid="{1671F6DD-7F54-4858-A928-1D7C55B81E87}"/>
    <hyperlink ref="F537" r:id="rId474" xr:uid="{9E90D49E-0B69-4137-B4DB-33D675B4FC84}"/>
    <hyperlink ref="F538" r:id="rId475" xr:uid="{DEA648F8-4C9B-4113-B051-30DEF8B20893}"/>
    <hyperlink ref="F541" r:id="rId476" xr:uid="{AC8B9C3D-62AC-4CFE-B145-3BA02A91BEC7}"/>
    <hyperlink ref="F542" r:id="rId477" xr:uid="{21F774BC-45C0-47FA-B8B1-7D89356A34E2}"/>
    <hyperlink ref="F539" r:id="rId478" xr:uid="{6D8A67C6-4F97-49AE-99F4-CE7CF4754AFA}"/>
    <hyperlink ref="F540" r:id="rId479" xr:uid="{7BB046CB-01FC-475D-A935-4EF857672174}"/>
    <hyperlink ref="F543" r:id="rId480" xr:uid="{7E3DB787-BC83-473B-B467-483E54369C00}"/>
    <hyperlink ref="F544" r:id="rId481" xr:uid="{89F023CD-090E-4212-A02D-EE2086425D3E}"/>
    <hyperlink ref="F545" r:id="rId482" xr:uid="{00E26409-A86A-412C-8CD7-2479BCAD8056}"/>
    <hyperlink ref="F547" r:id="rId483" xr:uid="{3AC96687-524F-42C8-B800-91E6E8AD62BE}"/>
    <hyperlink ref="F546" r:id="rId484" xr:uid="{F475E685-EC49-4978-ABFD-76D6D719396D}"/>
    <hyperlink ref="F549" r:id="rId485" xr:uid="{E41C2829-5E72-45F8-8181-4F97A750F3F9}"/>
    <hyperlink ref="F550" r:id="rId486" xr:uid="{1C8EBB07-F6E8-49FF-8ACC-95FA8E5B5244}"/>
    <hyperlink ref="F551" r:id="rId487" xr:uid="{89F4F7CE-F310-406D-A39A-3DD7E321E8E3}"/>
    <hyperlink ref="F552" r:id="rId488" xr:uid="{EFC21DD5-9816-4E79-9C17-58ECF76849C2}"/>
    <hyperlink ref="F553" r:id="rId489" xr:uid="{975B4D86-2396-4EF8-8CA0-834E2B5ECCDF}"/>
    <hyperlink ref="F554" r:id="rId490" xr:uid="{A7C3E768-4A83-4B90-B656-6054A312BEB4}"/>
    <hyperlink ref="F548" r:id="rId491" xr:uid="{8E3D02F7-EF9D-4138-B3A2-6C6FFB8D901D}"/>
    <hyperlink ref="F555" r:id="rId492" xr:uid="{B08524A2-A55D-4D00-A967-BEA44F34D1C3}"/>
    <hyperlink ref="F556" r:id="rId493" xr:uid="{EEC218BE-1583-41F8-9F67-AD69885103C6}"/>
    <hyperlink ref="F557" r:id="rId494" xr:uid="{15525BF8-CEFB-4717-9C93-3251631A3D7F}"/>
    <hyperlink ref="F559" r:id="rId495" xr:uid="{5524D380-69F8-4996-8853-85EBC14CF5FF}"/>
    <hyperlink ref="F560" r:id="rId496" xr:uid="{E7FF03FB-0D61-4A1A-A1AE-3DB6C7BB6A6A}"/>
    <hyperlink ref="F561" r:id="rId497" xr:uid="{6437DE42-1264-4BF2-AF32-32C839541FAF}"/>
    <hyperlink ref="F565" r:id="rId498" xr:uid="{CFD96C2A-A47F-4777-8743-5D37D9269C1F}"/>
    <hyperlink ref="F566" r:id="rId499" xr:uid="{1E7234E5-D97A-45BB-A3A0-7EC4E022B042}"/>
    <hyperlink ref="F567" r:id="rId500" xr:uid="{D685CC1F-2BD5-443A-9DC7-05AA2DFFBEF8}"/>
    <hyperlink ref="F568" r:id="rId501" xr:uid="{85355737-1218-40CE-8FFB-A083ACEE367B}"/>
    <hyperlink ref="F569" r:id="rId502" xr:uid="{16F379CA-73ED-4E6F-BE42-B31DE4D1B652}"/>
    <hyperlink ref="F570" r:id="rId503" xr:uid="{3BC955BF-3230-47F5-8FB7-2A007C153D00}"/>
    <hyperlink ref="F564" r:id="rId504" xr:uid="{D7DCF792-9398-450A-B26A-96527564287E}"/>
    <hyperlink ref="F563" r:id="rId505" xr:uid="{F17DBF70-3B0B-4B97-92A6-B5D340F39814}"/>
    <hyperlink ref="F571" r:id="rId506" xr:uid="{4C6683DA-C1A1-431E-BE75-0C53A8BD05E6}"/>
    <hyperlink ref="F574" r:id="rId507" xr:uid="{FFCECE4C-2DE4-4910-A742-D4442AE9C697}"/>
    <hyperlink ref="F573" r:id="rId508" xr:uid="{3344D054-F99D-43C7-84AE-AB6C642952CE}"/>
    <hyperlink ref="F581" r:id="rId509" xr:uid="{B716F1DE-AFB3-44EF-875D-72C7BC8D31CA}"/>
    <hyperlink ref="F582" r:id="rId510" xr:uid="{EA040F24-906F-4A7C-B79B-150427F63237}"/>
    <hyperlink ref="F585" r:id="rId511" xr:uid="{3A7F840F-96C9-430F-AF5E-D39A4EFC89A7}"/>
    <hyperlink ref="F576" r:id="rId512" xr:uid="{42E7EC85-A469-4797-B9E2-5457E4BFAFEB}"/>
    <hyperlink ref="F577" r:id="rId513" xr:uid="{DC59BDBD-050F-4FAF-8EA6-28F9FEA6C96E}"/>
    <hyperlink ref="F578" r:id="rId514" xr:uid="{47E015C1-FB52-4CB7-A957-C537A56F8F4F}"/>
    <hyperlink ref="F579" r:id="rId515" xr:uid="{99818CFA-E50E-4988-B6D8-068A85B4DEF2}"/>
    <hyperlink ref="F580" r:id="rId516" xr:uid="{CAE1FBCC-D2EC-4272-8192-B87BBC71084D}"/>
    <hyperlink ref="F583" r:id="rId517" xr:uid="{D12F0421-28BF-40C4-90F1-49A2CE9BBD36}"/>
    <hyperlink ref="F584" r:id="rId518" xr:uid="{DF1AEB82-869C-4B0F-9AE4-96A5188D2FDF}"/>
    <hyperlink ref="F587" r:id="rId519" xr:uid="{BF8E9D34-031E-49CD-B60C-2A65811F3A62}"/>
    <hyperlink ref="F589" r:id="rId520" xr:uid="{40EEE314-DDA7-41AB-AABE-F72B4B5405AF}"/>
    <hyperlink ref="F586" r:id="rId521" xr:uid="{2858B7CB-A63D-4A9B-953D-BE584E338DAE}"/>
    <hyperlink ref="F588" r:id="rId522" xr:uid="{74183DC4-5173-414F-93D4-EC866BA92B4C}"/>
    <hyperlink ref="F590" r:id="rId523" xr:uid="{FC5CD9C6-8A2A-4A63-963B-42D00439C019}"/>
    <hyperlink ref="F592" r:id="rId524" xr:uid="{C0AC404D-AD63-4EDE-87B9-7529E6122363}"/>
    <hyperlink ref="F594" r:id="rId525" xr:uid="{778E70C7-9051-4DCF-978B-327E81D9B2B6}"/>
    <hyperlink ref="F591" r:id="rId526" xr:uid="{B733B40A-9451-4866-93C4-6CDA405C0663}"/>
    <hyperlink ref="F593" r:id="rId527" xr:uid="{2B41D5B9-8E10-4694-A59F-77DEFF115F26}"/>
    <hyperlink ref="F596" r:id="rId528" xr:uid="{EAFA3D1A-B4BB-4E3C-82F5-5B179364D66D}"/>
    <hyperlink ref="F598" r:id="rId529" xr:uid="{1CFB1E3A-CEE7-4FCD-8869-E65225D7F594}"/>
    <hyperlink ref="F599" r:id="rId530" xr:uid="{BDCCC560-2ADC-4B30-9CB3-45C807ABA7C6}"/>
    <hyperlink ref="F600" r:id="rId531" xr:uid="{7376E067-FD37-4420-9F94-AFC283EE711C}"/>
    <hyperlink ref="F597" r:id="rId532" xr:uid="{A1D4689E-6E09-4AC1-A335-31DA02F63DCD}"/>
    <hyperlink ref="F595" r:id="rId533" xr:uid="{1A0FF826-1C99-4464-AADB-3F8A9DA8DD9A}"/>
    <hyperlink ref="F602" r:id="rId534" xr:uid="{A094DB3F-A4C2-4EC7-84C6-56F8C081590A}"/>
    <hyperlink ref="F604" r:id="rId535" xr:uid="{004A20DA-0519-49C6-BDC0-EA2C8D5C8011}"/>
    <hyperlink ref="F607" r:id="rId536" xr:uid="{BCEB109C-31AB-4BDC-854B-DD66363425E7}"/>
    <hyperlink ref="F611" r:id="rId537" xr:uid="{51EFD7B8-3D59-428A-8A44-8EDE1B2129F6}"/>
    <hyperlink ref="F612" r:id="rId538" xr:uid="{7ED23D79-992D-42F9-AD23-3EE4A828C531}"/>
    <hyperlink ref="F613" r:id="rId539" xr:uid="{A340818D-1233-4646-BBE5-EC0AE912AD0A}"/>
    <hyperlink ref="F614" r:id="rId540" xr:uid="{2BD5D8BD-81D8-4E09-BC23-D331D1BFE818}"/>
    <hyperlink ref="F619" r:id="rId541" xr:uid="{53A746A6-3E34-4763-ACED-6672D88D83A3}"/>
    <hyperlink ref="F620" r:id="rId542" xr:uid="{1A55D823-35A7-4593-9913-A9F195C44566}"/>
    <hyperlink ref="F616" r:id="rId543" xr:uid="{63D3F53D-D086-4ED5-BBE4-987A669E10F1}"/>
    <hyperlink ref="F617" r:id="rId544" xr:uid="{3CC0E888-C077-42EA-9D48-9AD95A43228D}"/>
    <hyperlink ref="F618" r:id="rId545" xr:uid="{AF3AA15B-C355-4D90-975B-474356393E71}"/>
    <hyperlink ref="F621" r:id="rId546" xr:uid="{76709E95-CCAD-4817-BFD1-3521CC20F281}"/>
    <hyperlink ref="F622" r:id="rId547" xr:uid="{446C86C8-4827-4CF2-947E-FFC1F8D2EE37}"/>
    <hyperlink ref="F609" r:id="rId548" xr:uid="{C829AD5B-5F1B-4C43-A667-81DCC64CFBDE}"/>
    <hyperlink ref="F610" r:id="rId549" xr:uid="{651F915F-CC06-4F43-B4B8-3FD5864657AC}"/>
    <hyperlink ref="F615" r:id="rId550" xr:uid="{C55FBF2B-CE1E-42F0-83ED-548F3D83A404}"/>
    <hyperlink ref="F624" r:id="rId551" xr:uid="{9D7F3530-B1A7-420B-8597-ADF559E50F83}"/>
    <hyperlink ref="F627" r:id="rId552" xr:uid="{65F13D92-987E-4086-AC11-D035B6E9D31E}"/>
    <hyperlink ref="F628" r:id="rId553" xr:uid="{8A4668E0-B279-4379-94AF-16B084212DD2}"/>
    <hyperlink ref="F629" r:id="rId554" xr:uid="{DE081FC5-9C4A-4746-B3C5-D6656C7BC0B6}"/>
    <hyperlink ref="F630" r:id="rId555" xr:uid="{3D4FDEF2-ED7C-4CCC-8465-FE6BDE2AB1E8}"/>
    <hyperlink ref="F631" r:id="rId556" xr:uid="{C273A80F-C594-4D67-B24C-3DD30908D38C}"/>
    <hyperlink ref="F623" r:id="rId557" xr:uid="{B2059795-775C-4A35-A30F-4A276DEBA4EA}"/>
    <hyperlink ref="F625" r:id="rId558" xr:uid="{495F220B-5BD2-481E-897F-6F6C4A00568D}"/>
    <hyperlink ref="F626" r:id="rId559" xr:uid="{ED343A04-2A46-4FFA-A901-D29E816B7B4E}"/>
    <hyperlink ref="F632" r:id="rId560" xr:uid="{ABE0E122-C2D6-433A-8212-2A778428C6C1}"/>
    <hyperlink ref="F635" r:id="rId561" xr:uid="{BA50B90E-4153-420F-B30B-825CB9A432E5}"/>
    <hyperlink ref="F634" r:id="rId562" xr:uid="{407B6078-24A5-4228-8ECA-9C3197592143}"/>
    <hyperlink ref="F638" r:id="rId563" xr:uid="{2B00F7CC-24EC-4200-99FD-E7A4EE0E55DA}"/>
    <hyperlink ref="F637" r:id="rId564" xr:uid="{BAACFCEA-392F-4BF8-8877-955CF139546F}"/>
    <hyperlink ref="F639" r:id="rId565" xr:uid="{E35C4C0C-7A98-4BD4-82D9-13E828779E3D}"/>
    <hyperlink ref="F645" r:id="rId566" xr:uid="{5C81AA3E-6757-481D-9CFE-6D83C4CA9F22}"/>
    <hyperlink ref="F644" r:id="rId567" xr:uid="{339CDD87-BDBE-424A-A2C4-8E9C3A0A170C}"/>
    <hyperlink ref="F643" r:id="rId568" xr:uid="{D97EA268-87B6-4D62-8F6F-F79475CC5885}"/>
    <hyperlink ref="F651" r:id="rId569" xr:uid="{C60B717E-FA57-4186-A160-51F2B5E0AC9D}"/>
    <hyperlink ref="F650" r:id="rId570" xr:uid="{597CAC87-B2FF-45AF-A0E5-C4BBFF788FE1}"/>
    <hyperlink ref="F649" r:id="rId571" xr:uid="{AC9217B2-FEA7-4933-AD6A-B3E06D62F9FA}"/>
    <hyperlink ref="F648" r:id="rId572" xr:uid="{165D23B8-A114-46BF-88C7-17DD3B9EEF7B}"/>
    <hyperlink ref="F646" r:id="rId573" xr:uid="{EC7B52EC-ABBB-40AB-A02D-457E4C6FB6C3}"/>
    <hyperlink ref="F647" r:id="rId574" xr:uid="{F676E331-F43E-44B2-8AB3-166251C45B96}"/>
    <hyperlink ref="F652" r:id="rId575" xr:uid="{0FD20093-F8AF-430E-BB40-4276D89882F6}"/>
    <hyperlink ref="F653" r:id="rId576" xr:uid="{206F981F-E5C0-4836-9C58-F3CF8F081C0F}"/>
    <hyperlink ref="F641" r:id="rId577" xr:uid="{6373CDB5-B169-4C22-BF08-B4073082145B}"/>
    <hyperlink ref="F642" r:id="rId578" xr:uid="{DB408B2F-8405-47D3-B7F9-7E6483CF35FE}"/>
    <hyperlink ref="F654" r:id="rId579" xr:uid="{46297BBF-0331-4D15-8AC4-F71942D155F4}"/>
    <hyperlink ref="F655" r:id="rId580" xr:uid="{8811CCD6-90C7-478D-A3D2-4D7097F37CCD}"/>
    <hyperlink ref="F656" r:id="rId581" xr:uid="{858A2D0A-5BF9-4576-A78B-116C6B5AFA03}"/>
    <hyperlink ref="F657" r:id="rId582" xr:uid="{358A3433-C3E0-45BF-A9DD-19E4385171CB}"/>
    <hyperlink ref="F659" r:id="rId583" xr:uid="{6717DE3D-82D8-491B-96D9-0D04353C54F6}"/>
    <hyperlink ref="F658" r:id="rId584" xr:uid="{390D02A7-025A-42E5-BEC3-96420DF1BDD7}"/>
    <hyperlink ref="F660" r:id="rId585" xr:uid="{F118E5AE-5C33-456C-B9D8-4F59B423408A}"/>
    <hyperlink ref="F669" r:id="rId586" xr:uid="{C0BADA12-CAD6-4651-A0F3-678FE14A642B}"/>
    <hyperlink ref="F670" r:id="rId587" xr:uid="{1A6C1661-934D-47DD-8A63-8DC6376FAF02}"/>
    <hyperlink ref="F677" r:id="rId588" xr:uid="{772EAF2E-5A00-44B0-98D5-E6010E7B709B}"/>
    <hyperlink ref="F678" r:id="rId589" xr:uid="{BA277FCA-CCEC-4111-AA89-C8E628137C4F}"/>
    <hyperlink ref="F679" r:id="rId590" xr:uid="{572CEBF8-71C1-443B-8456-93F49BCDABA9}"/>
    <hyperlink ref="F680" r:id="rId591" xr:uid="{801D71F8-C544-4BF6-8F56-3C72D1157C81}"/>
    <hyperlink ref="F663" r:id="rId592" xr:uid="{FA8F2DA3-2ADD-4A3F-AA09-62583DBA97A2}"/>
    <hyperlink ref="F664" r:id="rId593" xr:uid="{32C28C29-75B8-40FE-AF0C-35469DEB22F0}"/>
    <hyperlink ref="F665" r:id="rId594" xr:uid="{84C7D394-3E9D-4AAA-89A1-B193D4283D2E}"/>
    <hyperlink ref="F666" r:id="rId595" xr:uid="{1521F5C5-F81F-47C7-A737-47801E9C61DF}"/>
    <hyperlink ref="F667" r:id="rId596" xr:uid="{2B14D168-F930-4F3D-9E28-0DF07A295FD0}"/>
    <hyperlink ref="F668" r:id="rId597" xr:uid="{2E8956A9-8FCE-44CA-B45C-89EE3E317593}"/>
    <hyperlink ref="F671" r:id="rId598" xr:uid="{286DF77C-4849-4EEF-8847-2AD51950608B}"/>
    <hyperlink ref="F672" r:id="rId599" xr:uid="{7D06F464-FC83-4F8A-95C0-1EB94EA18591}"/>
    <hyperlink ref="F673" r:id="rId600" xr:uid="{202DEA74-359C-4185-B5BF-25F5C7C90B0A}"/>
    <hyperlink ref="F674" r:id="rId601" xr:uid="{96D59BD9-0903-4ECF-8B30-87624B8A3E35}"/>
    <hyperlink ref="F675" r:id="rId602" xr:uid="{71A50FEE-645E-41A7-BAC4-48CB07A41065}"/>
    <hyperlink ref="F676" r:id="rId603" xr:uid="{11336AC0-A357-467D-8D73-3AD10AB9E0C6}"/>
    <hyperlink ref="F681" r:id="rId604" xr:uid="{13902CA5-FBB8-4943-9EB7-2518421E2B1F}"/>
    <hyperlink ref="F682" r:id="rId605" xr:uid="{CE74120C-6B38-4A1C-9996-C74777832293}"/>
    <hyperlink ref="F683" r:id="rId606" xr:uid="{2AAF9333-4658-4D1A-9B20-6B5E71FFAA58}"/>
    <hyperlink ref="F684" r:id="rId607" xr:uid="{B6B2791C-973A-4C90-B34D-ED9B533AD1BB}"/>
    <hyperlink ref="F685" r:id="rId608" xr:uid="{3D0762FA-CD17-444E-ADBB-DD7373005FA9}"/>
    <hyperlink ref="F686" r:id="rId609" xr:uid="{24D21E48-2512-42FE-9D7A-1A8EA82648AA}"/>
    <hyperlink ref="F687" r:id="rId610" xr:uid="{FD8CC635-C800-4D67-85D6-35B7AEF66893}"/>
    <hyperlink ref="F688" r:id="rId611" xr:uid="{A063BF07-D596-46CC-ACF1-900B34B7F99A}"/>
    <hyperlink ref="F689" r:id="rId612" xr:uid="{CD6C59F5-2FA5-4BD7-AA83-34806ED38254}"/>
    <hyperlink ref="F690" r:id="rId613" xr:uid="{8824F5BA-52EC-42F6-8215-5558A8551DF2}"/>
    <hyperlink ref="F691" r:id="rId614" xr:uid="{B7EC1BA3-73BA-4336-B846-CE08B536E673}"/>
    <hyperlink ref="F693" r:id="rId615" xr:uid="{8A1007D4-F308-4188-8BF6-576CFA919BC5}"/>
    <hyperlink ref="F694" r:id="rId616" xr:uid="{0DB2039D-45DE-4CB0-BC1D-71740A5386B3}"/>
    <hyperlink ref="F697" r:id="rId617" xr:uid="{C36BC9EA-CB1F-4913-8D43-C45B1B44E497}"/>
    <hyperlink ref="F698" r:id="rId618" xr:uid="{72A46338-4654-4446-87B4-AF594383EF02}"/>
    <hyperlink ref="F692" r:id="rId619" xr:uid="{FE88B16C-7184-432D-8585-E4AE1D4D124C}"/>
    <hyperlink ref="F695" r:id="rId620" xr:uid="{F6F10133-836F-43A8-9BB0-690564EEAFEF}"/>
    <hyperlink ref="F696" r:id="rId621" xr:uid="{299AEC96-F730-4161-A672-60EB9B671C64}"/>
    <hyperlink ref="F700" r:id="rId622" xr:uid="{6B758951-BB44-495F-8D48-B5D1CDBFF62B}"/>
    <hyperlink ref="F699" r:id="rId623" xr:uid="{070F27AF-53A6-4E3F-BBB2-455E404339A8}"/>
    <hyperlink ref="F701" r:id="rId624" xr:uid="{1111FA25-990F-4D6A-924D-0C61CF177513}"/>
    <hyperlink ref="F703" r:id="rId625" xr:uid="{53A2FC1C-5630-432A-A2F5-FE3A521DAD01}"/>
    <hyperlink ref="F704" r:id="rId626" xr:uid="{DF1C22B2-DA25-465A-A35A-ABEF16C5E1DE}"/>
    <hyperlink ref="F705" r:id="rId627" xr:uid="{5F8AFA23-8749-4E90-8BBA-B36CB7EB3356}"/>
    <hyperlink ref="F709" r:id="rId628" xr:uid="{3A5D413A-9C9B-41A1-866C-925D023FED2C}"/>
    <hyperlink ref="F710" r:id="rId629" xr:uid="{8954CA67-B87E-4500-96E5-FE1C92E815EB}"/>
    <hyperlink ref="F707" r:id="rId630" xr:uid="{A98CF028-B93F-4425-8780-2C9A96254613}"/>
    <hyperlink ref="F708" r:id="rId631" xr:uid="{6617C8CC-1C03-4796-A969-B42E7B841AEB}"/>
    <hyperlink ref="F713" r:id="rId632" xr:uid="{B71BB13A-4BCF-4E02-9DF0-E46C74E574FA}"/>
    <hyperlink ref="F714" r:id="rId633" xr:uid="{830D1343-99C0-4DA7-AC7E-B381A161C054}"/>
    <hyperlink ref="F715" r:id="rId634" xr:uid="{71FD9DA6-9857-4341-A9D3-51366DD0C8B6}"/>
    <hyperlink ref="F716" r:id="rId635" xr:uid="{D642429C-636F-4C03-92FB-CC9074D1F19F}"/>
    <hyperlink ref="F717" r:id="rId636" xr:uid="{A4082A64-E8FC-4AF9-9059-EBB0B26B98EC}"/>
    <hyperlink ref="F711" r:id="rId637" xr:uid="{56AFE337-019E-41E4-9D71-682A1D5AD276}"/>
    <hyperlink ref="F712" r:id="rId638" xr:uid="{AAD52244-5065-461C-9A85-A83CABD35DD6}"/>
    <hyperlink ref="F718" r:id="rId639" xr:uid="{44FCDAA5-2417-47A5-8728-D29E578A283B}"/>
    <hyperlink ref="F719" r:id="rId640" xr:uid="{51862519-B122-4E42-AC23-31894B2BC818}"/>
    <hyperlink ref="F720" r:id="rId641" xr:uid="{1DF5884E-D581-4855-951D-CD67F9955325}"/>
    <hyperlink ref="F721" r:id="rId642" xr:uid="{7268FF34-3507-4970-A756-4FE0D1495BBA}"/>
    <hyperlink ref="F723" r:id="rId643" xr:uid="{FB190AF9-1000-4262-AFAF-30BCF0B14378}"/>
    <hyperlink ref="F725" r:id="rId644" xr:uid="{F19D8BEA-9FF1-4CA7-85AB-46E8AA4E278A}"/>
    <hyperlink ref="F726" r:id="rId645" xr:uid="{D34F9678-0BD4-42F7-A837-644FD4326B57}"/>
    <hyperlink ref="F728" r:id="rId646" xr:uid="{C96CAE01-61C0-4AE7-9C06-7B3D79DBFD52}"/>
    <hyperlink ref="F729" r:id="rId647" xr:uid="{C4319F28-A9E1-444C-9BD3-642EBCC897F8}"/>
    <hyperlink ref="F730" r:id="rId648" xr:uid="{964C0B77-1A5B-405B-856B-DE131EC11345}"/>
    <hyperlink ref="F731" r:id="rId649" xr:uid="{3A1E9A23-F8FD-4F99-96A4-52017D96966A}"/>
    <hyperlink ref="F732" r:id="rId650" xr:uid="{A1D2093D-7A31-4CE2-BFC9-B10B3345929E}"/>
    <hyperlink ref="F734" r:id="rId651" xr:uid="{FE14C1A7-7579-4AB2-9F3C-FE483694A7E4}"/>
    <hyperlink ref="F733" r:id="rId652" xr:uid="{8C07ABE3-2964-4BE6-9DE0-6E5ABDF8062A}"/>
    <hyperlink ref="F737" r:id="rId653" xr:uid="{5F4363AA-DF78-4F96-A060-0337FAD9D79C}"/>
    <hyperlink ref="F738" r:id="rId654" xr:uid="{45D59170-35DF-4F96-8FDE-1C8B15737D3E}"/>
    <hyperlink ref="F739" r:id="rId655" xr:uid="{31DDA8DA-2763-4BDB-B406-63F3B161712B}"/>
    <hyperlink ref="F740" r:id="rId656" xr:uid="{393CC1CB-518B-476A-968A-BB4BA2F5273F}"/>
    <hyperlink ref="F741" r:id="rId657" xr:uid="{F13994B9-76EB-4D41-8E76-8A82DBA4580D}"/>
    <hyperlink ref="F742" r:id="rId658" xr:uid="{0BA1AD1B-A54F-455C-822E-D275D609019A}"/>
    <hyperlink ref="F727" r:id="rId659" xr:uid="{53C431FF-D249-4419-978A-1C441DF91852}"/>
    <hyperlink ref="F735" r:id="rId660" xr:uid="{934DA6E2-7C87-461D-A736-C51ED37D991A}"/>
    <hyperlink ref="F736" r:id="rId661" xr:uid="{3D5575AC-0FDA-4C5D-9D68-E9EDEB42E6E2}"/>
    <hyperlink ref="F743" r:id="rId662" xr:uid="{A26FDF54-C8AD-460C-9C2B-2104DA723738}"/>
    <hyperlink ref="F744" r:id="rId663" xr:uid="{EBC7984B-7154-4610-9591-2A1BC6C2690E}"/>
    <hyperlink ref="F746" r:id="rId664" xr:uid="{FBAA6A63-F286-484F-BB7F-AAD57A2D84D3}"/>
    <hyperlink ref="F750" r:id="rId665" xr:uid="{616DE931-EC3E-4609-84E3-DE59C688ADE3}"/>
    <hyperlink ref="F753" r:id="rId666" xr:uid="{CB0FDBEB-B6F7-441A-8D14-803BD1FE7E96}"/>
    <hyperlink ref="F754" r:id="rId667" xr:uid="{44AFD8A9-C14A-4B96-97AA-1940F07A59D7}"/>
    <hyperlink ref="F745" r:id="rId668" xr:uid="{7E1FF689-A667-4665-8DCF-EA3F54C1C0D1}"/>
    <hyperlink ref="F747" r:id="rId669" xr:uid="{2F6BE77B-4251-458A-B6F6-79EDCAC2DDB1}"/>
    <hyperlink ref="F748" r:id="rId670" xr:uid="{80858180-6983-4196-904B-B96E585879B5}"/>
    <hyperlink ref="F749" r:id="rId671" xr:uid="{6E96D415-358A-4FD9-8F56-482859424F8F}"/>
    <hyperlink ref="F751" r:id="rId672" xr:uid="{2294E58A-3630-46D1-B440-D1A3AA645EEC}"/>
    <hyperlink ref="F752" r:id="rId673" xr:uid="{4EE26FEB-A737-42F4-BB7D-3C88DE549BE2}"/>
    <hyperlink ref="F755" r:id="rId674" xr:uid="{4BB4A377-9C99-4BE9-A49B-F84C69C35190}"/>
    <hyperlink ref="F756" r:id="rId675" xr:uid="{A349B996-2347-4475-89F3-861A038D2FA4}"/>
    <hyperlink ref="F759" r:id="rId676" xr:uid="{F72C806B-CC01-46A1-AD55-1E531AA15B11}"/>
    <hyperlink ref="F761" r:id="rId677" xr:uid="{6E9F7536-8C49-41E1-BF73-1776F044BF01}"/>
    <hyperlink ref="F762" r:id="rId678" xr:uid="{1CCE280C-D384-4226-B53E-89B96EBE06C5}"/>
    <hyperlink ref="F757" r:id="rId679" xr:uid="{BFFE4E37-19D9-472E-A6C4-67770C9B676B}"/>
    <hyperlink ref="F758" r:id="rId680" xr:uid="{85047F55-968E-4900-BF6A-4899123A0A69}"/>
    <hyperlink ref="F760" r:id="rId681" xr:uid="{BF831E7D-D048-45CB-B8FD-D31BA84124D8}"/>
    <hyperlink ref="F765" r:id="rId682" xr:uid="{819931A7-1CBF-403C-9946-74C06A65DF35}"/>
    <hyperlink ref="F764" r:id="rId683" xr:uid="{8BEA7A4F-4EA2-4F83-AC0E-2DABEAA67E19}"/>
    <hyperlink ref="F769" r:id="rId684" xr:uid="{4055DE71-90FD-4A75-8F08-1A0E9719A51F}"/>
    <hyperlink ref="F770" r:id="rId685" xr:uid="{2BD505E6-E358-4577-9E59-B2FC62DF7DE4}"/>
    <hyperlink ref="F771" r:id="rId686" xr:uid="{8D5C9959-C523-484E-993F-DA05FAF1CC6C}"/>
    <hyperlink ref="F772" r:id="rId687" xr:uid="{FD5ECACF-09FC-4683-9A9D-95BC3BF75102}"/>
    <hyperlink ref="F768" r:id="rId688" xr:uid="{30B45911-EA71-4AA9-830A-D4B369D888B5}"/>
    <hyperlink ref="F767" r:id="rId689" xr:uid="{E1121191-E94C-448D-BCC8-072D5F142548}"/>
    <hyperlink ref="F774" r:id="rId690" xr:uid="{6079F668-2DB3-46E9-9B40-45F74D7C7908}"/>
    <hyperlink ref="F776" r:id="rId691" xr:uid="{2522C21D-A6DD-456B-82EE-3E4153ADDFFF}"/>
    <hyperlink ref="F778" r:id="rId692" xr:uid="{6D8F8133-8E93-48E7-AF54-BF471DFCBD8C}"/>
    <hyperlink ref="F783" r:id="rId693" xr:uid="{FB893C1A-A4D9-49C8-8183-636039396142}"/>
    <hyperlink ref="F782" r:id="rId694" xr:uid="{512450BE-9D4C-4BD7-8A0C-6EB75A1A63BF}"/>
    <hyperlink ref="F781" r:id="rId695" xr:uid="{9A709761-4634-4F0D-A096-EC4496D3466F}"/>
    <hyperlink ref="F780" r:id="rId696" xr:uid="{B5222B11-C167-4FB4-915D-B62B95D15BB4}"/>
    <hyperlink ref="F777" r:id="rId697" xr:uid="{883552AE-6D13-478F-8A5D-CAD0E02AB358}"/>
    <hyperlink ref="F779" r:id="rId698" xr:uid="{EE205F32-A3DD-4A83-B7CD-16E56F4C0BD0}"/>
    <hyperlink ref="F784" r:id="rId699" xr:uid="{958D4D37-616B-44E1-BC4A-FA71845565D8}"/>
    <hyperlink ref="F785" r:id="rId700" xr:uid="{9ACBFDAE-8211-49AD-9C4B-D66A1510A4BD}"/>
    <hyperlink ref="F788" r:id="rId701" xr:uid="{245CAEB0-9741-4758-813A-54F4E9442DDC}"/>
    <hyperlink ref="F789" r:id="rId702" xr:uid="{5DD79F2D-9642-46A7-BA57-1F94D8230E42}"/>
    <hyperlink ref="F790" r:id="rId703" xr:uid="{EFD0D7DB-85CB-4E85-95B3-F6FB7E7D42C2}"/>
    <hyperlink ref="F791" r:id="rId704" xr:uid="{3C26E6B5-05DB-457B-8FF3-ADFA9CA843CC}"/>
    <hyperlink ref="F792" r:id="rId705" xr:uid="{04E3820B-B15B-44C7-AB91-F16690404F86}"/>
    <hyperlink ref="F793" r:id="rId706" xr:uid="{5F9146EA-E59A-4506-8CEB-98C20AB5DAB9}"/>
    <hyperlink ref="F794" r:id="rId707" xr:uid="{252F1167-3FA2-4318-B2C7-F8CE508CA48C}"/>
    <hyperlink ref="F787" r:id="rId708" xr:uid="{020BD791-291B-4597-B54D-033217BA6774}"/>
    <hyperlink ref="F786" r:id="rId709" xr:uid="{C660D836-FD0A-43B8-BDF7-49BD02BEEE56}"/>
    <hyperlink ref="F797" r:id="rId710" xr:uid="{F6789E21-9F18-4EB9-B413-9FB4A25ACE64}"/>
    <hyperlink ref="F798" r:id="rId711" xr:uid="{108FFB77-16F7-4F74-8711-6952FF698596}"/>
    <hyperlink ref="F799" r:id="rId712" xr:uid="{669B1606-BA2E-41EB-8DC8-27C14EFA7621}"/>
    <hyperlink ref="F800" r:id="rId713" xr:uid="{DD5F0625-4F5F-473C-B505-C0314B10F67A}"/>
    <hyperlink ref="F804" r:id="rId714" xr:uid="{9486B42D-D200-466E-9FA7-AAB92174E173}"/>
    <hyperlink ref="F805" r:id="rId715" xr:uid="{8FDBFE05-FAD9-4D3C-9CAE-0050D5D2E35F}"/>
    <hyperlink ref="F806" r:id="rId716" xr:uid="{43BA77E6-209F-4018-A0C2-87EBCBBF0A26}"/>
    <hyperlink ref="F807" r:id="rId717" xr:uid="{D18F855F-496F-40E5-BA22-20C3A258BFE4}"/>
    <hyperlink ref="F808" r:id="rId718" xr:uid="{F62F259B-D5EF-4D90-A4E0-C59C809CD3DE}"/>
    <hyperlink ref="F809" r:id="rId719" xr:uid="{9B8CDA55-AD8D-4B5B-8CFF-BA2CBABB1F2D}"/>
    <hyperlink ref="F810" r:id="rId720" xr:uid="{7AC434DD-26B0-480B-8A46-21532D1C240A}"/>
    <hyperlink ref="F801" r:id="rId721" xr:uid="{29EC4736-FDB2-4464-AC66-4DFB14AC2607}"/>
    <hyperlink ref="F802" r:id="rId722" xr:uid="{A61E7E8C-2E87-4B30-B35F-1BC6EFE8878E}"/>
    <hyperlink ref="F803" r:id="rId723" xr:uid="{84585EF7-FCDE-4FC6-96CA-4FA466F64626}"/>
    <hyperlink ref="F817" r:id="rId724" xr:uid="{94883711-B510-4EC2-9FFC-67E327174C21}"/>
    <hyperlink ref="F819" r:id="rId725" xr:uid="{219722F2-574E-42A2-A36C-39F1DEBE9DB7}"/>
    <hyperlink ref="F820" r:id="rId726" xr:uid="{3B279EB6-1347-4706-8028-511DD480CE59}"/>
    <hyperlink ref="F815" r:id="rId727" xr:uid="{FE8C577B-03B1-4DA5-967C-8D5A62EF7E48}"/>
    <hyperlink ref="F816" r:id="rId728" xr:uid="{06115CA5-4047-4959-8A5C-83FBEE7DE452}"/>
    <hyperlink ref="F818" r:id="rId729" xr:uid="{A1F512B2-B38C-4C3C-9A4A-01B0361EAA96}"/>
    <hyperlink ref="F823" r:id="rId730" xr:uid="{685A017E-6056-45FA-81D9-4485553766FD}"/>
    <hyperlink ref="F827" r:id="rId731" xr:uid="{C844B411-BD4A-4DD4-B9BC-3118E03C0DC8}"/>
    <hyperlink ref="F829" r:id="rId732" xr:uid="{6513E13A-D1A3-47ED-84B6-AAE0B752E69E}"/>
    <hyperlink ref="F830" r:id="rId733" xr:uid="{7114CC5E-AC5E-4CED-A6E5-F738C5C36D5A}"/>
    <hyperlink ref="F828" r:id="rId734" xr:uid="{656DC271-ABB5-4524-B373-6C00D3AF9982}"/>
    <hyperlink ref="F833" r:id="rId735" xr:uid="{BDBAE73F-0AC5-47BA-81A4-C68FE5AF6F8A}"/>
    <hyperlink ref="F834" r:id="rId736" xr:uid="{6910B3DD-7379-43F3-B65C-C962699917FF}"/>
    <hyperlink ref="F835" r:id="rId737" xr:uid="{27215734-0C0E-4582-A1EC-BE196C999BD5}"/>
    <hyperlink ref="F837" r:id="rId738" xr:uid="{4CB1D221-A752-4F57-93F6-CB15FFD6F34B}"/>
    <hyperlink ref="F840" r:id="rId739" xr:uid="{4CEFA519-43FC-495C-8C88-09873F7864FD}"/>
    <hyperlink ref="F841" r:id="rId740" xr:uid="{C1812B80-AAAC-4882-86D1-74C9ABCB51A4}"/>
    <hyperlink ref="F842" r:id="rId741" xr:uid="{310AF9A4-6D52-43D3-A6CC-F77B5CC80FEE}"/>
    <hyperlink ref="F832" r:id="rId742" xr:uid="{1FDAB152-785C-447E-94EB-214631EA839E}"/>
    <hyperlink ref="F836" r:id="rId743" xr:uid="{11FE36D6-23CD-49AE-A2E9-34BD4AD9B2F8}"/>
    <hyperlink ref="F838" r:id="rId744" xr:uid="{AA68B6E6-4F09-43AB-A869-37122E03FA3F}"/>
    <hyperlink ref="F839" r:id="rId745" xr:uid="{8DC8DA0F-B8C2-4BBE-92AA-683752ABC7EA}"/>
    <hyperlink ref="F844" r:id="rId746" xr:uid="{35AC4223-BEEB-403A-B68F-3B44AF893586}"/>
    <hyperlink ref="F846" r:id="rId747" xr:uid="{54E1F230-F4E3-4C4F-B679-0768BA58BEC8}"/>
    <hyperlink ref="F848" r:id="rId748" xr:uid="{1790ED04-302D-464B-A5BA-ABC67D11779A}"/>
    <hyperlink ref="F843" r:id="rId749" xr:uid="{E6D3F9B3-778B-4EDF-99CC-F1A8C847D1D1}"/>
    <hyperlink ref="F845" r:id="rId750" xr:uid="{F242F2C3-6B9F-48D8-AD19-C2630AED7A87}"/>
    <hyperlink ref="F847" r:id="rId751" xr:uid="{1C62E287-97CB-40BA-88B2-9F8D3C8CABFB}"/>
    <hyperlink ref="F851" r:id="rId752" xr:uid="{205B6896-9ABE-4E93-BB22-35423C63E1C7}"/>
    <hyperlink ref="F850" r:id="rId753" xr:uid="{F17D0139-986A-41BC-965A-59EED563F812}"/>
    <hyperlink ref="F852" r:id="rId754" xr:uid="{C9BC947D-9252-4044-8BCC-795128097928}"/>
    <hyperlink ref="F855" r:id="rId755" xr:uid="{5E5B477B-D35A-4ABE-A9EA-C83649CE5E9D}"/>
    <hyperlink ref="F857" r:id="rId756" xr:uid="{67C171CA-F155-4C3E-BC39-D0A3EC5B3AC5}"/>
    <hyperlink ref="F859" r:id="rId757" xr:uid="{686DEA2E-CC82-47A9-8B59-D4A5432220C6}"/>
    <hyperlink ref="F860" r:id="rId758" xr:uid="{84B5D1CB-91A8-4156-8CB9-07E497D59799}"/>
    <hyperlink ref="F861" r:id="rId759" xr:uid="{47DC3DD6-C8A8-45E7-9A4E-2F9C9A0E5EB4}"/>
    <hyperlink ref="F854" r:id="rId760" xr:uid="{304F2BC4-03BB-48C2-AD6C-4F2391511282}"/>
    <hyperlink ref="F856" r:id="rId761" xr:uid="{33645C09-7CB7-4AD6-BD79-B24A1BF24240}"/>
    <hyperlink ref="F858" r:id="rId762" xr:uid="{D54973F8-9C60-4762-8CD2-74F071919373}"/>
    <hyperlink ref="F862" r:id="rId763" xr:uid="{22C3A85B-2165-40AA-B798-DF8968B11DCA}"/>
    <hyperlink ref="F864" r:id="rId764" xr:uid="{803357AF-AA12-43A2-9255-C403CF94F05B}"/>
    <hyperlink ref="F865" r:id="rId765" xr:uid="{F21495BD-320F-4CD6-BA70-9176E92E1CAC}"/>
    <hyperlink ref="F866" r:id="rId766" xr:uid="{427A61B3-3BE4-4AAF-9B6D-5E065F90395F}"/>
    <hyperlink ref="F867" r:id="rId767" xr:uid="{C0EDB21E-FF8F-4F9A-BA82-7320E1C3AF4C}"/>
    <hyperlink ref="F868" r:id="rId768" xr:uid="{A5D858E5-F9FD-4E7F-B1EF-047B4F0F75A8}"/>
    <hyperlink ref="F870" r:id="rId769" xr:uid="{A31EF0C2-C4CD-4901-9A1F-83A9C729FD4A}"/>
    <hyperlink ref="F871" r:id="rId770" xr:uid="{8F008635-CA5F-4333-9956-AC0362FF3AB2}"/>
    <hyperlink ref="F872" r:id="rId771" xr:uid="{533D3937-B553-4EC7-8830-918FEF700F41}"/>
    <hyperlink ref="F873" r:id="rId772" xr:uid="{532B37C4-ED84-4338-A374-E9350B2028AA}"/>
    <hyperlink ref="F874" r:id="rId773" xr:uid="{E61A7E10-AD12-4E0F-8C4D-4084AA25C472}"/>
    <hyperlink ref="F875" r:id="rId774" xr:uid="{BDBB781B-A706-40A2-A302-8E7EB0D61FFE}"/>
    <hyperlink ref="F876" r:id="rId775" xr:uid="{1B8E161D-E83B-4923-A096-3E04C78B69CB}"/>
    <hyperlink ref="F877" r:id="rId776" xr:uid="{F927ED89-64FF-4A78-8529-C9B30063A31B}"/>
    <hyperlink ref="F878" r:id="rId777" xr:uid="{22BC57F1-1CFF-47CA-8729-41CFE34BFAD9}"/>
    <hyperlink ref="F879" r:id="rId778" xr:uid="{1AA9E3EC-A3D9-4BEA-B327-4DA268C30135}"/>
    <hyperlink ref="F880" r:id="rId779" xr:uid="{9189EB35-A62F-43E8-B593-6ED735374DAB}"/>
    <hyperlink ref="F881" r:id="rId780" xr:uid="{9E076F99-56B6-430D-AD12-9F8B030DC823}"/>
    <hyperlink ref="F882" r:id="rId781" xr:uid="{FB15BD14-3430-496E-A782-F2D1E2DB9B73}"/>
    <hyperlink ref="F883" r:id="rId782" xr:uid="{27A19120-1A19-4646-84B0-D604A6A7BCDF}"/>
    <hyperlink ref="F885" r:id="rId783" xr:uid="{2BC7DFB0-3DB3-495F-ABA2-8C3A4B73A4C0}"/>
    <hyperlink ref="F884" r:id="rId784" xr:uid="{E8832C25-E2D0-4F5F-A6CE-40AE7E920687}"/>
    <hyperlink ref="F892" r:id="rId785" xr:uid="{7E185C5D-3A40-4C8A-9710-4DDE897109D7}"/>
    <hyperlink ref="F891" r:id="rId786" xr:uid="{868B9D79-EA81-4017-BB5C-8FFC705D7D1D}"/>
    <hyperlink ref="F896" r:id="rId787" xr:uid="{DB74CACA-DC12-4C5C-A054-EF49F09D086C}"/>
    <hyperlink ref="F899" r:id="rId788" xr:uid="{FFAB632F-B707-421C-A4CB-A99E5AD00307}"/>
    <hyperlink ref="F886" r:id="rId789" xr:uid="{5DEB1585-1ABA-47FD-AF87-6A987B71469D}"/>
    <hyperlink ref="F887" r:id="rId790" xr:uid="{34A3AA35-87C9-4E74-8290-8BD5E718AD0D}"/>
    <hyperlink ref="F888" r:id="rId791" xr:uid="{1167D8B7-6B91-4DEF-87FA-17D146DF13CC}"/>
    <hyperlink ref="F889" r:id="rId792" xr:uid="{B4F03A96-A6A0-4839-8F95-011A7CEF5DAC}"/>
    <hyperlink ref="F890" r:id="rId793" xr:uid="{C314086B-B774-4202-B1EE-7BDC355CCE88}"/>
    <hyperlink ref="F893" r:id="rId794" xr:uid="{1D140209-F8B4-40D1-B462-96EE8172AF8B}"/>
    <hyperlink ref="F894" r:id="rId795" xr:uid="{9B0D48C3-1744-4AF5-9834-C5FD670B1190}"/>
    <hyperlink ref="F895" r:id="rId796" xr:uid="{1D68FB52-7A65-44D8-828C-B0310E9124C1}"/>
    <hyperlink ref="F897" r:id="rId797" xr:uid="{D2EE96BA-9BDC-4D06-8420-0436F4C08B75}"/>
    <hyperlink ref="F898" r:id="rId798" xr:uid="{03AF201D-5E49-4730-AEA8-34204697C3B7}"/>
    <hyperlink ref="F900" r:id="rId799" xr:uid="{0B858779-5626-49D4-863B-A747C21B4301}"/>
    <hyperlink ref="F901" r:id="rId800" xr:uid="{93092AB0-7630-4715-A272-532E09946384}"/>
    <hyperlink ref="F903" r:id="rId801" xr:uid="{13678E86-739F-4203-8E64-D9781E2B72C7}"/>
    <hyperlink ref="F904" r:id="rId802" xr:uid="{811E1FDA-D899-448A-B15E-4D66DFD8D675}"/>
    <hyperlink ref="F905" r:id="rId803" xr:uid="{90FE6D74-8584-46A9-9B3A-11FE23D61008}"/>
    <hyperlink ref="F907" r:id="rId804" xr:uid="{C998EF30-5924-473F-938D-684CB298787C}"/>
    <hyperlink ref="F908" r:id="rId805" xr:uid="{B9F91485-5368-4209-AFBE-AC4D0C5CC327}"/>
    <hyperlink ref="F909" r:id="rId806" xr:uid="{55E66BCC-1D57-4310-A095-BDDC43A64706}"/>
    <hyperlink ref="F910" r:id="rId807" xr:uid="{DFEC8249-8E27-4D6C-B0DB-692FCA4D6557}"/>
    <hyperlink ref="F911" r:id="rId808" xr:uid="{771CD062-2682-46C0-BF4F-54EDF9FDD25F}"/>
    <hyperlink ref="F913" r:id="rId809" xr:uid="{42DC726B-C9D6-4BCB-B20E-3C0ACA5B224D}"/>
    <hyperlink ref="F914" r:id="rId810" xr:uid="{EEAE9042-011E-4DAB-B6CA-7066547CD901}"/>
    <hyperlink ref="F916" r:id="rId811" xr:uid="{B84856FE-54AD-4E8E-980D-03E8F45B29DA}"/>
    <hyperlink ref="F915" r:id="rId812" xr:uid="{EC9FAE33-2622-4522-9172-B5B0DF06A34D}"/>
    <hyperlink ref="F918" r:id="rId813" xr:uid="{B1F9C979-E20A-46B4-9349-35E02D94FA2B}"/>
    <hyperlink ref="F36" r:id="rId814" xr:uid="{7F47FA28-8180-46DF-B3C3-BC36BFEECDDB}"/>
    <hyperlink ref="F38" r:id="rId815" xr:uid="{9CF79DA7-AE75-4B7F-8216-1B00515ABA78}"/>
    <hyperlink ref="F41" r:id="rId816" xr:uid="{8F206162-4E96-4AA8-AF19-A5A679D02D9F}"/>
    <hyperlink ref="F168" r:id="rId817" xr:uid="{91E5D598-13E7-4DCA-8DC8-EFFA75CAB84B}"/>
    <hyperlink ref="F178" r:id="rId818" xr:uid="{31426895-51B3-4F82-9644-CE1D4756C91E}"/>
    <hyperlink ref="F211" r:id="rId819" xr:uid="{30D93236-AA37-4129-9C13-7F3F0B184AA4}"/>
    <hyperlink ref="F227" r:id="rId820" xr:uid="{ABAFEBC9-6742-40FE-8B2E-EA96DC9FF777}"/>
    <hyperlink ref="F267" r:id="rId821" xr:uid="{47626302-90D8-4F8C-A5D3-29A5128CAA64}"/>
    <hyperlink ref="F268" r:id="rId822" xr:uid="{D8FA1A02-C6F6-4034-8F67-3E28FA133E8C}"/>
    <hyperlink ref="F279" r:id="rId823" xr:uid="{42F9B8A0-D642-4A7D-A133-574D00D0976D}"/>
    <hyperlink ref="F284" r:id="rId824" xr:uid="{683EAB81-A91E-437F-9060-03FD10D0332B}"/>
    <hyperlink ref="F295" r:id="rId825" xr:uid="{B307C5EE-90AF-4C20-81AD-1AEEEE183B68}"/>
    <hyperlink ref="F299" r:id="rId826" xr:uid="{D1750B47-7562-455E-96F7-92D9A050BD84}"/>
    <hyperlink ref="F316" r:id="rId827" xr:uid="{BD200BA2-3AF0-4B05-B750-B67E3FE6E9E7}"/>
    <hyperlink ref="F321" r:id="rId828" xr:uid="{C8249F80-9917-4834-A0B9-C257A3DFC8A2}"/>
    <hyperlink ref="F328" r:id="rId829" xr:uid="{CDB0EEB0-2EBA-4448-8ED5-CDCFB0B55380}"/>
    <hyperlink ref="F340" r:id="rId830" xr:uid="{CEB8DD15-0ED2-4D3D-A509-1730BB0E01F9}"/>
    <hyperlink ref="F345" r:id="rId831" xr:uid="{C52574E3-36C2-4FE7-879B-C42DE2A769C6}"/>
    <hyperlink ref="F346" r:id="rId832" xr:uid="{DD5471D1-E025-411F-82B5-3558C6EE7BB5}"/>
    <hyperlink ref="F347" r:id="rId833" xr:uid="{B8E9BA8F-D5BA-4B9B-97A3-125F4B9F10BD}"/>
    <hyperlink ref="F348" r:id="rId834" xr:uid="{8FA6E320-8A1D-44BC-9693-1A9D97903119}"/>
    <hyperlink ref="F365" r:id="rId835" xr:uid="{BA14ECDA-F9D9-4501-88E4-1B52B6CEB9F8}"/>
    <hyperlink ref="F368" r:id="rId836" xr:uid="{8AC37223-4B38-4A41-8B67-35606668DA21}"/>
    <hyperlink ref="F369" r:id="rId837" xr:uid="{7393C7EC-9417-442C-BB2A-3F4552BAC8D3}"/>
    <hyperlink ref="F370" r:id="rId838" xr:uid="{36F755AD-0FE8-49F3-9EDE-5091A4E53F6A}"/>
    <hyperlink ref="F373" r:id="rId839" xr:uid="{A3B62914-3EDB-4888-BA0A-4717C6AC1DB5}"/>
    <hyperlink ref="F378" r:id="rId840" xr:uid="{326DB13C-8A50-4FA0-9883-DC04AD38A61B}"/>
    <hyperlink ref="F381" r:id="rId841" xr:uid="{80443E4B-E558-4946-BC59-C1F93D438B1B}"/>
    <hyperlink ref="F386" r:id="rId842" xr:uid="{932630A2-9F06-44FD-8D9A-3E4BA14F0FC8}"/>
    <hyperlink ref="F389" r:id="rId843" xr:uid="{2449572E-E7C8-4EE6-B862-5E1465F039EC}"/>
    <hyperlink ref="F418" r:id="rId844" xr:uid="{E7D2ADDE-C572-4CE2-968F-F87887BD73EB}"/>
    <hyperlink ref="F441" r:id="rId845" xr:uid="{ED3B536C-C6CF-4028-B073-0C94E2449089}"/>
    <hyperlink ref="F446" r:id="rId846" xr:uid="{A1189936-F2DA-482E-9E55-760CEE42278A}"/>
    <hyperlink ref="F449" r:id="rId847" xr:uid="{AF231617-61B4-44C3-AC48-D3D8EDFC2720}"/>
    <hyperlink ref="F491" r:id="rId848" xr:uid="{328BD447-D0AA-4687-A06D-2326DF8E1E7C}"/>
    <hyperlink ref="F495" r:id="rId849" xr:uid="{290F3251-4F9F-4799-96A3-1E4466E64B28}"/>
    <hyperlink ref="F558" r:id="rId850" xr:uid="{CAFAB6D2-BDAB-46C3-ACB5-3E66B4436315}"/>
    <hyperlink ref="F562" r:id="rId851" xr:uid="{4BC3B239-3920-40CB-8331-738CFCFB686C}"/>
    <hyperlink ref="F572" r:id="rId852" xr:uid="{B8F00BDB-13B1-4E62-BD1A-2B2DBF39397A}"/>
    <hyperlink ref="F575" r:id="rId853" xr:uid="{DAE7FD4B-ECDD-4A80-B04D-64387AA4AE35}"/>
    <hyperlink ref="F601" r:id="rId854" xr:uid="{728D2000-F28F-4CB9-AAD5-112EC14EBEC6}"/>
    <hyperlink ref="F603" r:id="rId855" xr:uid="{2E9CE517-9423-49D4-B0CE-1B774C61DB2C}"/>
    <hyperlink ref="F605" r:id="rId856" xr:uid="{68A0B633-8F74-4D51-B5E3-24834AE98973}"/>
    <hyperlink ref="F606" r:id="rId857" xr:uid="{3455FFCA-31FC-45BA-92F4-712818AD2FB6}"/>
    <hyperlink ref="F608" r:id="rId858" xr:uid="{F77D78C2-1BA6-484E-AB61-BBDC3D0A508B}"/>
    <hyperlink ref="F633" r:id="rId859" xr:uid="{80D86F57-CBC5-47CF-8D53-8FC4344D66C1}"/>
    <hyperlink ref="F636" r:id="rId860" xr:uid="{BF658EAE-BF7E-4A58-91B8-906D5BF13FB1}"/>
    <hyperlink ref="F640" r:id="rId861" xr:uid="{E61BF6B8-E51A-4715-AF6C-E334CDE53418}"/>
    <hyperlink ref="F661" r:id="rId862" xr:uid="{A884FB41-EECA-4694-BE62-E81C546EA22A}"/>
    <hyperlink ref="F662" r:id="rId863" xr:uid="{AFAE8B4D-647B-487E-8FF2-C8D7E79CD07D}"/>
    <hyperlink ref="F702" r:id="rId864" xr:uid="{8678E7D9-E3C8-4744-9735-CFB6B3AE27D4}"/>
    <hyperlink ref="F706" r:id="rId865" xr:uid="{77657994-3167-4E3B-96D9-CA42DFB04DEB}"/>
    <hyperlink ref="F722" r:id="rId866" xr:uid="{1BE32E38-3927-4081-B1BB-F14D9D9B93C1}"/>
    <hyperlink ref="F724" r:id="rId867" xr:uid="{28E4E7CA-CA39-4E34-ACCF-7CC56F85B8AB}"/>
    <hyperlink ref="F763" r:id="rId868" xr:uid="{F596C1F8-B223-4E2E-8E93-0274C464A7E4}"/>
    <hyperlink ref="F766" r:id="rId869" xr:uid="{DFE89391-2F5E-4D68-8582-29CE8D115447}"/>
    <hyperlink ref="F773" r:id="rId870" xr:uid="{22385719-8B65-4DF2-BCC2-21E76D0CABAC}"/>
    <hyperlink ref="F775" r:id="rId871" xr:uid="{B5BD4876-A9F9-48F8-A168-998BA18593D7}"/>
    <hyperlink ref="F796" r:id="rId872" xr:uid="{49310D36-ED08-470D-9435-21681F1FD683}"/>
    <hyperlink ref="F795" r:id="rId873" xr:uid="{999C1F7E-6C0B-4082-B9C0-A2ABCACF8E06}"/>
    <hyperlink ref="F811" r:id="rId874" xr:uid="{4079D7B0-E187-44AB-BC60-6B31788FD89A}"/>
    <hyperlink ref="F812" r:id="rId875" xr:uid="{71E3EB17-ACBA-4A23-ABFB-2C1EA576D61A}"/>
    <hyperlink ref="F813" r:id="rId876" xr:uid="{72ED664A-31B5-4099-A5B6-1574A5CF9CA8}"/>
    <hyperlink ref="F814" r:id="rId877" xr:uid="{1F6AE5AD-75A8-422A-BC9C-0B44D2BA6BCA}"/>
    <hyperlink ref="F821" r:id="rId878" xr:uid="{ECC857AF-02E6-4FDA-BD67-04A095A6FFB9}"/>
    <hyperlink ref="F822" r:id="rId879" xr:uid="{DAF18612-7FC6-4CC6-9402-3CAADFAA565F}"/>
    <hyperlink ref="F824" r:id="rId880" xr:uid="{E650D23F-0C2A-48FE-902B-95477C3A0566}"/>
    <hyperlink ref="F825" r:id="rId881" xr:uid="{AC397CAE-38DB-4B7D-9870-59BB571A4E77}"/>
    <hyperlink ref="F826" r:id="rId882" xr:uid="{27F9F20B-9215-48BF-B40F-B04F130F09AB}"/>
    <hyperlink ref="F831" r:id="rId883" xr:uid="{8069C2BE-A8C0-46E9-91BC-4E380192CBD1}"/>
    <hyperlink ref="F849" r:id="rId884" xr:uid="{B527FEF0-3469-4EA4-B814-E27397782DE5}"/>
    <hyperlink ref="F853" r:id="rId885" xr:uid="{1E70ABA4-8BED-4DC9-9E99-D802D9718463}"/>
    <hyperlink ref="F863" r:id="rId886" xr:uid="{FB8C16F0-EB20-4985-9613-D5E707442699}"/>
    <hyperlink ref="F869" r:id="rId887" xr:uid="{D7BF3E19-F1DB-4C91-8E95-7146412F9EDE}"/>
    <hyperlink ref="F902" r:id="rId888" xr:uid="{F4C321E5-B547-4A61-BF2B-DD5805E915E3}"/>
    <hyperlink ref="F906" r:id="rId889" xr:uid="{D437E4E9-8046-4AD0-BEE4-E1C6B6E552FC}"/>
    <hyperlink ref="F912" r:id="rId890" xr:uid="{69D3E8AE-AA01-4D77-933C-F8EB1AB7B9A3}"/>
    <hyperlink ref="F917" r:id="rId891" xr:uid="{F668CE75-325E-4201-ABCF-F4CEDC247150}"/>
  </hyperlinks>
  <pageMargins left="0.39370078740157483" right="0.39370078740157483" top="0.39370078740157483" bottom="0.39370078740157483" header="0" footer="0"/>
  <pageSetup paperSize="9" fitToHeight="0" pageOrder="overThenDown" orientation="portrait" r:id="rId892"/>
  <headerFooter>
    <oddHeader>&amp;R&amp;"Tahoma,normal"&amp;8Дата: &amp;D,  время: &amp;T</oddHeader>
  </headerFooter>
  <drawing r:id="rId8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Tishina</dc:creator>
  <cp:lastModifiedBy>Irina Tishina</cp:lastModifiedBy>
  <dcterms:created xsi:type="dcterms:W3CDTF">2026-01-22T11:12:01Z</dcterms:created>
  <dcterms:modified xsi:type="dcterms:W3CDTF">2026-02-13T10:27:50Z</dcterms:modified>
</cp:coreProperties>
</file>